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drawings/drawing5.xml" ContentType="application/vnd.openxmlformats-officedocument.drawing+xml"/>
  <Override PartName="/xl/customProperty8.bin" ContentType="application/vnd.openxmlformats-officedocument.spreadsheetml.customProperty"/>
  <Override PartName="/xl/drawings/drawing6.xml" ContentType="application/vnd.openxmlformats-officedocument.drawing+xml"/>
  <Override PartName="/xl/customProperty9.bin" ContentType="application/vnd.openxmlformats-officedocument.spreadsheetml.customProperty"/>
  <Override PartName="/xl/drawings/drawing7.xml" ContentType="application/vnd.openxmlformats-officedocument.drawing+xml"/>
  <Override PartName="/xl/customProperty10.bin" ContentType="application/vnd.openxmlformats-officedocument.spreadsheetml.customProperty"/>
  <Override PartName="/xl/drawings/drawing8.xml" ContentType="application/vnd.openxmlformats-officedocument.drawing+xml"/>
  <Override PartName="/xl/customProperty11.bin" ContentType="application/vnd.openxmlformats-officedocument.spreadsheetml.customProperty"/>
  <Override PartName="/xl/drawings/drawing9.xml" ContentType="application/vnd.openxmlformats-officedocument.drawing+xml"/>
  <Override PartName="/xl/customProperty12.bin" ContentType="application/vnd.openxmlformats-officedocument.spreadsheetml.customProperty"/>
  <Override PartName="/xl/drawings/drawing10.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drawings/drawing11.xml" ContentType="application/vnd.openxmlformats-officedocument.drawing+xml"/>
  <Override PartName="/xl/customProperty15.bin" ContentType="application/vnd.openxmlformats-officedocument.spreadsheetml.customProperty"/>
  <Override PartName="/xl/drawings/drawing12.xml" ContentType="application/vnd.openxmlformats-officedocument.drawing+xml"/>
  <Override PartName="/xl/tables/table1.xml" ContentType="application/vnd.openxmlformats-officedocument.spreadsheetml.table+xml"/>
  <Override PartName="/xl/customProperty16.bin" ContentType="application/vnd.openxmlformats-officedocument.spreadsheetml.customProperty"/>
  <Override PartName="/xl/drawings/drawing13.xml" ContentType="application/vnd.openxmlformats-officedocument.drawing+xml"/>
  <Override PartName="/xl/tables/table2.xml" ContentType="application/vnd.openxmlformats-officedocument.spreadsheetml.table+xml"/>
  <Override PartName="/xl/customProperty17.bin" ContentType="application/vnd.openxmlformats-officedocument.spreadsheetml.customProperty"/>
  <Override PartName="/xl/drawings/drawing14.xml" ContentType="application/vnd.openxmlformats-officedocument.drawing+xml"/>
  <Override PartName="/xl/tables/table3.xml" ContentType="application/vnd.openxmlformats-officedocument.spreadsheetml.table+xml"/>
  <Override PartName="/xl/customProperty18.bin" ContentType="application/vnd.openxmlformats-officedocument.spreadsheetml.customProperty"/>
  <Override PartName="/xl/drawings/drawing15.xml" ContentType="application/vnd.openxmlformats-officedocument.drawing+xml"/>
  <Override PartName="/xl/tables/table4.xml" ContentType="application/vnd.openxmlformats-officedocument.spreadsheetml.table+xml"/>
  <Override PartName="/xl/customProperty19.bin" ContentType="application/vnd.openxmlformats-officedocument.spreadsheetml.customProperty"/>
  <Override PartName="/xl/drawings/drawing16.xml" ContentType="application/vnd.openxmlformats-officedocument.drawing+xml"/>
  <Override PartName="/xl/tables/table5.xml" ContentType="application/vnd.openxmlformats-officedocument.spreadsheetml.table+xml"/>
  <Override PartName="/xl/customProperty20.bin" ContentType="application/vnd.openxmlformats-officedocument.spreadsheetml.customProperty"/>
  <Override PartName="/xl/drawings/drawing17.xml" ContentType="application/vnd.openxmlformats-officedocument.drawing+xml"/>
  <Override PartName="/xl/tables/table6.xml" ContentType="application/vnd.openxmlformats-officedocument.spreadsheetml.table+xml"/>
  <Override PartName="/xl/customProperty21.bin" ContentType="application/vnd.openxmlformats-officedocument.spreadsheetml.customProperty"/>
  <Override PartName="/xl/drawings/drawing18.xml" ContentType="application/vnd.openxmlformats-officedocument.drawing+xml"/>
  <Override PartName="/xl/tables/table7.xml" ContentType="application/vnd.openxmlformats-officedocument.spreadsheetml.table+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MVOLLMER\Wintershall Dea GmbH\Aleksander Azarnov - 01 Investor Relations\01 Results Presentations\2020\FY 2020\Excel data supplement\"/>
    </mc:Choice>
  </mc:AlternateContent>
  <xr:revisionPtr revIDLastSave="2" documentId="8_{62B22073-CAA2-40DF-81AF-51615BA47680}" xr6:coauthVersionLast="45" xr6:coauthVersionMax="45" xr10:uidLastSave="{EB9EB35A-CE4A-46DA-BAB0-F7800C648C71}"/>
  <bookViews>
    <workbookView xWindow="-120" yWindow="-120" windowWidth="29040" windowHeight="15840" tabRatio="825" xr2:uid="{00000000-000D-0000-FFFF-FFFF00000000}"/>
  </bookViews>
  <sheets>
    <sheet name="Cover" sheetId="5" r:id="rId1"/>
    <sheet name="Selected KPI's" sheetId="22" r:id="rId2"/>
    <sheet name="Statement of Cash Flows" sheetId="33" r:id="rId3"/>
    <sheet name="Balance sheet" sheetId="58" r:id="rId4"/>
    <sheet name="Income Statement" sheetId="27" r:id="rId5"/>
    <sheet name="Revenues" sheetId="50" r:id="rId6"/>
    <sheet name="OPEX" sheetId="51" r:id="rId7"/>
    <sheet name="EBITDAX" sheetId="48" r:id="rId8"/>
    <sheet name="Financial result" sheetId="52" r:id="rId9"/>
    <sheet name="Adjusted net income" sheetId="57" r:id="rId10"/>
    <sheet name="Segment reporting" sheetId="20" r:id="rId11"/>
    <sheet name="Production per region" sheetId="42" r:id="rId12"/>
    <sheet name="Revenues per region" sheetId="43" r:id="rId13"/>
    <sheet name="Realised Prices" sheetId="46" r:id="rId14"/>
    <sheet name="EBITDAX per region" sheetId="44" r:id="rId15"/>
    <sheet name="Capex per region" sheetId="45" r:id="rId16"/>
    <sheet name="Production costs per region" sheetId="49" r:id="rId17"/>
    <sheet name="EXPEX per region" sheetId="47" r:id="rId18"/>
    <sheet name="Reserves per region" sheetId="61" r:id="rId19"/>
  </sheets>
  <definedNames>
    <definedName name="_xlnm.Print_Area" localSheetId="9">'Adjusted net income'!$A$1:$H$18</definedName>
    <definedName name="_xlnm.Print_Area" localSheetId="3">'Balance sheet'!$A$1:$E$54</definedName>
    <definedName name="_xlnm.Print_Area" localSheetId="15">'Capex per region'!$A$1:$H$15</definedName>
    <definedName name="_xlnm.Print_Area" localSheetId="0">Cover!$A$2:$J$31</definedName>
    <definedName name="_xlnm.Print_Area" localSheetId="7">EBITDAX!$A$1:$H$29</definedName>
    <definedName name="_xlnm.Print_Area" localSheetId="14">'EBITDAX per region'!$A$1:$H$15</definedName>
    <definedName name="_xlnm.Print_Area" localSheetId="17">'EXPEX per region'!$A$1:$H$14</definedName>
    <definedName name="_xlnm.Print_Area" localSheetId="8">'Financial result'!$A$1:$H$25</definedName>
    <definedName name="_xlnm.Print_Area" localSheetId="4">'Income Statement'!$A$1:$H$32</definedName>
    <definedName name="_xlnm.Print_Area" localSheetId="6">OPEX!$A$1:$H$16</definedName>
    <definedName name="_xlnm.Print_Area" localSheetId="16">'Production costs per region'!$A$1:$H$15</definedName>
    <definedName name="_xlnm.Print_Area" localSheetId="11">'Production per region'!$A$1:$H$26</definedName>
    <definedName name="_xlnm.Print_Area" localSheetId="13">'Realised Prices'!$A$1:$H$21</definedName>
    <definedName name="_xlnm.Print_Area" localSheetId="18">'Reserves per region'!$A$1:$J$66</definedName>
    <definedName name="_xlnm.Print_Area" localSheetId="5">Revenues!$A$1:$H$23</definedName>
    <definedName name="_xlnm.Print_Area" localSheetId="12">'Revenues per region'!$A$1:$H$18</definedName>
    <definedName name="_xlnm.Print_Area" localSheetId="10">'Segment reporting'!$A$1:$BX$49</definedName>
    <definedName name="_xlnm.Print_Area" localSheetId="1">'Selected KPI''s'!$A$1:$BG$38</definedName>
    <definedName name="_xlnm.Print_Area" localSheetId="2">'Statement of Cash Flows'!$A$1:$H$47</definedName>
    <definedName name="_xlnm.Print_Titles" localSheetId="18">'Reserves per region'!$1:$25</definedName>
    <definedName name="_xlnm.Print_Titles" localSheetId="10">'Segment reporting'!$1:$19</definedName>
    <definedName name="_xlnm.Print_Titles" localSheetId="1">'Selected KPI''s'!$1:$5</definedName>
    <definedName name="IQ_ADDIN" hidden="1">"AUTO"</definedName>
    <definedName name="IQ_AE_BR">"c10"</definedName>
    <definedName name="IQ_AP_BR">"c34"</definedName>
    <definedName name="IQ_AR_BR">"c41"</definedName>
    <definedName name="IQ_ASSET_WRITEDOWN_BR">"c50"</definedName>
    <definedName name="IQ_ASSET_WRITEDOWN_CF_BR">"c53"</definedName>
    <definedName name="IQ_CAPEX_BR">"c111"</definedName>
    <definedName name="IQ_CH">110000</definedName>
    <definedName name="IQ_CHANGE_AP_BR">"c135"</definedName>
    <definedName name="IQ_CHANGE_AR_BR">"c142"</definedName>
    <definedName name="IQ_CHANGE_OTHER_NET_OPER_ASSETS_BR">"c3595"</definedName>
    <definedName name="IQ_CHANGE_OTHER_WORK_CAP_BR">"c154"</definedName>
    <definedName name="IQ_COMMERCIAL_DOM">"c177"</definedName>
    <definedName name="IQ_COMMERCIAL_MORT">"c179"</definedName>
    <definedName name="IQ_COMMON_APIC_BR">"c185"</definedName>
    <definedName name="IQ_COMMON_ISSUED_BR">"c199"</definedName>
    <definedName name="IQ_COMMON_REP_BR">"c208"</definedName>
    <definedName name="IQ_CQ">5000</definedName>
    <definedName name="IQ_CURRENCY_GAIN_BR">"c236"</definedName>
    <definedName name="IQ_CURRENT_PORT_DEBT_BR">"c1567"</definedName>
    <definedName name="IQ_CY">10000</definedName>
    <definedName name="IQ_DA_BR">"c248"</definedName>
    <definedName name="IQ_DA_CF_BR">"c251"</definedName>
    <definedName name="IQ_DA_SUPPL_BR">"c260"</definedName>
    <definedName name="IQ_DA_SUPPL_CF_BR">"c263"</definedName>
    <definedName name="IQ_DAILY">500000</definedName>
    <definedName name="IQ_DEF_AMORT_BR">"c278"</definedName>
    <definedName name="IQ_DEF_CHARGES_BR">"c288"</definedName>
    <definedName name="IQ_DEF_CHARGES_LT_BR">"c294"</definedName>
    <definedName name="IQ_DEF_TAX_ASSET_LT_BR">"c304"</definedName>
    <definedName name="IQ_DEF_TAX_LIAB_LT_BR">"c315"</definedName>
    <definedName name="IQ_DNTM" hidden="1">700000</definedName>
    <definedName name="IQ_EBT_BR">"c378"</definedName>
    <definedName name="IQ_EBT_EXCL_BR">"c381"</definedName>
    <definedName name="IQ_EXTRA_ACC_ITEMS_BR">"c412"</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GAIN_ASSETS_BR">"c454"</definedName>
    <definedName name="IQ_GAIN_ASSETS_CF_BR">"c457"</definedName>
    <definedName name="IQ_GAIN_ASSETS_REV_BR">"c474"</definedName>
    <definedName name="IQ_GAIN_INVEST_BR">"c1464"</definedName>
    <definedName name="IQ_GAIN_INVEST_CF_BR">"c482"</definedName>
    <definedName name="IQ_GAIN_INVEST_REV_BR">"c496"</definedName>
    <definedName name="IQ_GW_AMORT_BR">"c532"</definedName>
    <definedName name="IQ_GW_INTAN_AMORT_BR">"c1470"</definedName>
    <definedName name="IQ_GW_INTAN_AMORT_CF_BR">"c1473"</definedName>
    <definedName name="IQ_INC_EQUITY_BR">"c550"</definedName>
    <definedName name="IQ_INS_SETTLE_BR">"c572"</definedName>
    <definedName name="IQ_INT_EXP_BR">"c586"</definedName>
    <definedName name="IQ_INT_INC_BR">"c593"</definedName>
    <definedName name="IQ_INVEST_LOANS_CF_BR">"c630"</definedName>
    <definedName name="IQ_INVEST_SECURITY_CF_BR">"c639"</definedName>
    <definedName name="IQ_LATESTK" hidden="1">1000</definedName>
    <definedName name="IQ_LATESTQ" hidden="1">500</definedName>
    <definedName name="IQ_LEGAL_SETTLE_BR">"c649"</definedName>
    <definedName name="IQ_LOANS_CF_BR">"c661"</definedName>
    <definedName name="IQ_LT_DEBT_BR">"c676"</definedName>
    <definedName name="IQ_LT_DEBT_ISSUED_BR">"c683"</definedName>
    <definedName name="IQ_LT_DEBT_REPAID_BR">"c691"</definedName>
    <definedName name="IQ_LT_INVEST_BR">"c698"</definedName>
    <definedName name="IQ_LTM">2000</definedName>
    <definedName name="IQ_LTMMONTH" hidden="1">120000</definedName>
    <definedName name="IQ_MERGER_BR">"c715"</definedName>
    <definedName name="IQ_MERGER_RESTRUCTURE_BR">"c721"</definedName>
    <definedName name="IQ_MINORITY_INTEREST_BR">"c729"</definedName>
    <definedName name="IQ_MONTH">15000</definedName>
    <definedName name="IQ_MTD" hidden="1">800000</definedName>
    <definedName name="IQ_NAMES_REVISION_DATE_" localSheetId="9" hidden="1">43325.4361111111</definedName>
    <definedName name="IQ_NAMES_REVISION_DATE_" localSheetId="15" hidden="1">43325.4361111111</definedName>
    <definedName name="IQ_NAMES_REVISION_DATE_" localSheetId="0" hidden="1">43325.4361111111</definedName>
    <definedName name="IQ_NAMES_REVISION_DATE_" localSheetId="7" hidden="1">43325.4361111111</definedName>
    <definedName name="IQ_NAMES_REVISION_DATE_" localSheetId="14" hidden="1">43325.4361111111</definedName>
    <definedName name="IQ_NAMES_REVISION_DATE_" localSheetId="17" hidden="1">43325.4361111111</definedName>
    <definedName name="IQ_NAMES_REVISION_DATE_" localSheetId="8" hidden="1">43325.4361111111</definedName>
    <definedName name="IQ_NAMES_REVISION_DATE_" localSheetId="4" hidden="1">43325.4361111111</definedName>
    <definedName name="IQ_NAMES_REVISION_DATE_" localSheetId="6" hidden="1">43325.4361111111</definedName>
    <definedName name="IQ_NAMES_REVISION_DATE_" localSheetId="16" hidden="1">43325.4361111111</definedName>
    <definedName name="IQ_NAMES_REVISION_DATE_" localSheetId="11" hidden="1">43325.4361111111</definedName>
    <definedName name="IQ_NAMES_REVISION_DATE_" localSheetId="13" hidden="1">43325.4361111111</definedName>
    <definedName name="IQ_NAMES_REVISION_DATE_" localSheetId="18" hidden="1">43325.4361111111</definedName>
    <definedName name="IQ_NAMES_REVISION_DATE_" localSheetId="5" hidden="1">43325.4361111111</definedName>
    <definedName name="IQ_NAMES_REVISION_DATE_" localSheetId="12" hidden="1">43325.4361111111</definedName>
    <definedName name="IQ_NAMES_REVISION_DATE_" localSheetId="10" hidden="1">43325.4361111111</definedName>
    <definedName name="IQ_NAMES_REVISION_DATE_" localSheetId="1" hidden="1">43325.4361111111</definedName>
    <definedName name="IQ_NAMES_REVISION_DATE_" localSheetId="2" hidden="1">43325.4361111111</definedName>
    <definedName name="IQ_NAMES_REVISION_DATE_" hidden="1">43656.3366550926</definedName>
    <definedName name="IQ_NET_DEBT_ISSUED_BR">"c753"</definedName>
    <definedName name="IQ_NET_INT_INC_BR">"c765"</definedName>
    <definedName name="IQ_NTM">6000</definedName>
    <definedName name="IQ_OPENED55">1</definedName>
    <definedName name="IQ_OPER_INC_BR">"c850"</definedName>
    <definedName name="IQ_OTHER_AMORT_BR">"c5566"</definedName>
    <definedName name="IQ_OTHER_ASSETS_BR">"c862"</definedName>
    <definedName name="IQ_OTHER_CA_SUPPL_BR">"c871"</definedName>
    <definedName name="IQ_OTHER_CL_SUPPL_BR">"c880"</definedName>
    <definedName name="IQ_OTHER_EQUITY_BR">"c888"</definedName>
    <definedName name="IQ_OTHER_FINANCE_ACT_BR">"c895"</definedName>
    <definedName name="IQ_OTHER_FINANCE_ACT_SUPPL_BR">"c901"</definedName>
    <definedName name="IQ_OTHER_INTAN_BR">"c909"</definedName>
    <definedName name="IQ_OTHER_INVEST_ACT_BR">"c918"</definedName>
    <definedName name="IQ_OTHER_INVEST_ACT_SUPPL_BR">"c924"</definedName>
    <definedName name="IQ_OTHER_LIAB_BR">"c932"</definedName>
    <definedName name="IQ_OTHER_LIAB_LT_BR">"c937"</definedName>
    <definedName name="IQ_OTHER_LT_ASSETS_BR">"c948"</definedName>
    <definedName name="IQ_OTHER_MINING_REVENUE_COAL">"c15931"</definedName>
    <definedName name="IQ_OTHER_NON_OPER_EXP_BR">"c957"</definedName>
    <definedName name="IQ_OTHER_NON_OPER_EXP_SUPPL_BR">"c962"</definedName>
    <definedName name="IQ_OTHER_OPER_ACT_BR">"c985"</definedName>
    <definedName name="IQ_OTHER_OPER_BR">"c990"</definedName>
    <definedName name="IQ_OTHER_OPER_SUPPL_BR">"c994"</definedName>
    <definedName name="IQ_OTHER_OPER_TOT_BR">"c1000"</definedName>
    <definedName name="IQ_OTHER_REV_BR">"c1011"</definedName>
    <definedName name="IQ_OTHER_REV_SUPPL_BR">"c1016"</definedName>
    <definedName name="IQ_OTHER_UNUSUAL_BR">"c1561"</definedName>
    <definedName name="IQ_OTHER_UNUSUAL_SUPPL_BR">"c1496"</definedName>
    <definedName name="IQ_PC_WRITTEN">"c1027"</definedName>
    <definedName name="IQ_PREF_ISSUED_BR">"c1047"</definedName>
    <definedName name="IQ_PREF_OTHER_BR">"c1055"</definedName>
    <definedName name="IQ_PREF_REP_BR">"c1062"</definedName>
    <definedName name="IQ_QTD" hidden="1">750000</definedName>
    <definedName name="IQ_RESIDENTIAL_LOANS">"c1102"</definedName>
    <definedName name="IQ_RESTRUCTURE_BR">"c1106"</definedName>
    <definedName name="IQ_RETURN_ASSETS_BROK">"c1115"</definedName>
    <definedName name="IQ_RETURN_EQUITY_BROK">"c1120"</definedName>
    <definedName name="IQ_ROYALTY_REVENUE_COAL">"c15932"</definedName>
    <definedName name="IQ_SALE_INTAN_CF_BR">"c1133"</definedName>
    <definedName name="IQ_SALE_PPE_CF_BR">"c1139"</definedName>
    <definedName name="IQ_SALE_REAL_ESTATE_CF_BR">"c1145"</definedName>
    <definedName name="IQ_SPECIAL_DIV_CF_BR">"c1171"</definedName>
    <definedName name="IQ_ST_DEBT_BR">"c1178"</definedName>
    <definedName name="IQ_ST_DEBT_ISSUED_BR">"c1183"</definedName>
    <definedName name="IQ_ST_DEBT_REPAID_BR">"c1191"</definedName>
    <definedName name="IQ_TODAY" hidden="1">0</definedName>
    <definedName name="IQ_TOTAL_AR_BR">"c1231"</definedName>
    <definedName name="IQ_TOTAL_DEBT_ISSUED_BR">"c1253"</definedName>
    <definedName name="IQ_TOTAL_DEBT_REPAID_BR">"c1260"</definedName>
    <definedName name="IQ_TOTAL_LIAB_BR">"c1278"</definedName>
    <definedName name="IQ_TOTAL_OPER_EXP_BR">"c1284"</definedName>
    <definedName name="IQ_TOTAL_REV_BR">"c1303"</definedName>
    <definedName name="IQ_TOTAL_UNUSUAL_BR">"c5517"</definedName>
    <definedName name="IQ_TREASURY_OTHER_EQUITY_BR">"c1314"</definedName>
    <definedName name="IQ_UNEARN_REV_CURRENT_BR">"c1324"</definedName>
    <definedName name="IQ_WEEK">50000</definedName>
    <definedName name="IQ_YTD">3000</definedName>
    <definedName name="IQ_YTDMONTH" hidden="1">130000</definedName>
  </definedNames>
  <calcPr calcId="191028" calcMode="autoNoTable" iterate="1"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4" i="33" l="1"/>
  <c r="G15" i="43" l="1"/>
  <c r="G16" i="43" s="1"/>
  <c r="C15" i="43"/>
  <c r="C16" i="43" s="1"/>
  <c r="G29" i="27" l="1"/>
  <c r="G27" i="27"/>
  <c r="G24" i="27"/>
  <c r="G21" i="27"/>
  <c r="G13" i="27"/>
  <c r="C14" i="51" l="1"/>
  <c r="C24" i="27"/>
  <c r="C9" i="27"/>
  <c r="C16" i="50"/>
  <c r="C7" i="27" s="1"/>
  <c r="C13" i="27" s="1"/>
  <c r="C21" i="27" s="1"/>
  <c r="C21" i="50" l="1"/>
  <c r="C25" i="27"/>
  <c r="C27" i="27" s="1"/>
  <c r="G44" i="33" l="1"/>
  <c r="F44" i="33"/>
  <c r="C44" i="33"/>
  <c r="D44" i="33"/>
  <c r="F16" i="43" l="1"/>
  <c r="D16" i="43"/>
</calcChain>
</file>

<file path=xl/sharedStrings.xml><?xml version="1.0" encoding="utf-8"?>
<sst xmlns="http://schemas.openxmlformats.org/spreadsheetml/2006/main" count="785" uniqueCount="256">
  <si>
    <t>Data supplement</t>
  </si>
  <si>
    <t>Consolidated Interim Financial Statements</t>
  </si>
  <si>
    <t>for the Period 1 January - 31 December 2020</t>
  </si>
  <si>
    <t>Index</t>
  </si>
  <si>
    <t>(Click on the link below for desired data tab)</t>
  </si>
  <si>
    <t>Selected KPIs</t>
  </si>
  <si>
    <t>Statement of Cash Flows</t>
  </si>
  <si>
    <t>Balance Sheet</t>
  </si>
  <si>
    <t>Income Statement</t>
  </si>
  <si>
    <t>Revenues</t>
  </si>
  <si>
    <t>OPEX</t>
  </si>
  <si>
    <t>EBITDAX</t>
  </si>
  <si>
    <t>Financial result</t>
  </si>
  <si>
    <t>Adjusted Net Income</t>
  </si>
  <si>
    <t>Segment reporting</t>
  </si>
  <si>
    <t>Production per region</t>
  </si>
  <si>
    <t>Revenues per region</t>
  </si>
  <si>
    <t>Realised prices</t>
  </si>
  <si>
    <t>EBITDAX per region</t>
  </si>
  <si>
    <t>Capex per region</t>
  </si>
  <si>
    <t>Production costs per region</t>
  </si>
  <si>
    <t>EXPEX per region</t>
  </si>
  <si>
    <t>Disclaimer:</t>
  </si>
  <si>
    <t>This document has been prepared by Wintershall Dea GmbH (“the Company”) for information purposes only. 
The information contained in this document has not been independently verified and no representation or warranty, express or implied, is made as to, and no reliance should be placed on, the fairness, accuracy, completeness or correctness of the information or opinions contained herein. None of the Company or any of their respective affiliates, advisors, or representatives shall have any liability whatsoever (in negligence or otherwise) for any loss whatsoever arising from any use of this document, or its contents, or otherwise arising in connection with this document.
This document does not constitute, or form part of, an offer or invitation to purchase any securities and neither it nor part of it shall form the basis of, or be relied upon in connection with, any contract or commitment whatsoever.</t>
  </si>
  <si>
    <r>
      <rPr>
        <b/>
        <sz val="8"/>
        <color theme="4"/>
        <rFont val="Calibri"/>
        <family val="2"/>
      </rPr>
      <t>Non-GAAP and Non-IFRS Financial Measures</t>
    </r>
    <r>
      <rPr>
        <sz val="8"/>
        <color theme="4"/>
        <rFont val="Calibri"/>
        <family val="2"/>
      </rPr>
      <t xml:space="preserve"> 
This document contains certain non GAAP and non IFRS measures and ratios, including for example EBITDAX and net debt that are not required by, or presented in accordance with, any GAAP or IFRS.
These non GAAP and non IFRS measures and ratios may not be comparable to similarly titled measures used by other companies and have limitations as analytical tools and should not be considered in isolation or as a substitute for analysis of our operating results as reported under IFRS or any GAAP. </t>
    </r>
  </si>
  <si>
    <t>Selected KPIs for the Wintershall Dea Group</t>
  </si>
  <si>
    <t>Oct-Dec
 2020</t>
  </si>
  <si>
    <t>Jan-Dec
2020</t>
  </si>
  <si>
    <t>May-Dec 
2019</t>
  </si>
  <si>
    <t>Oct-Dec
2019</t>
  </si>
  <si>
    <t>P&amp;L (€ million)</t>
  </si>
  <si>
    <t>Cash flow (€ million)</t>
  </si>
  <si>
    <t>less proceeds from the disposal of non-current assets</t>
  </si>
  <si>
    <t>Free cash flow</t>
  </si>
  <si>
    <t>Net Debt (€ million)</t>
  </si>
  <si>
    <t>3.4x</t>
  </si>
  <si>
    <t>2.1x</t>
  </si>
  <si>
    <t>Total</t>
  </si>
  <si>
    <t>Liquids</t>
  </si>
  <si>
    <t>Gas</t>
  </si>
  <si>
    <t>Other key metrics</t>
  </si>
  <si>
    <t>Production cost (€/boe)</t>
  </si>
  <si>
    <t>Consolidated Statement of Cash Flows</t>
  </si>
  <si>
    <t>€ million</t>
  </si>
  <si>
    <t>Net income/loss (-)</t>
  </si>
  <si>
    <t>Changes in provisions</t>
  </si>
  <si>
    <t>Changes in deferred taxes</t>
  </si>
  <si>
    <t>Gains (-)/losses from disposals of non-current assets</t>
  </si>
  <si>
    <t>Gains (-)/losses from deconsolidation</t>
  </si>
  <si>
    <t>-</t>
  </si>
  <si>
    <t>Other non-cash income/expenses</t>
  </si>
  <si>
    <t>Changes in working capital</t>
  </si>
  <si>
    <t>Changes in other balance sheet items</t>
  </si>
  <si>
    <t>Cash flow from operating activities</t>
  </si>
  <si>
    <t>Payments for intangible assets, property, plant and equipment and investment property</t>
  </si>
  <si>
    <t>Payments for acquisitions</t>
  </si>
  <si>
    <t>Payments for equity-accounted investments</t>
  </si>
  <si>
    <t>Proceeds from the disposal of non-current assets/divestures</t>
  </si>
  <si>
    <t>Payments for financial receivables</t>
  </si>
  <si>
    <t>Proceeds from financial receivables</t>
  </si>
  <si>
    <t>Cash flow from investing activities</t>
  </si>
  <si>
    <t>Dividend payment to shareholder (preferred shares)</t>
  </si>
  <si>
    <t>Payments to shareholders from capital reserves</t>
  </si>
  <si>
    <t>Repayments of shareholder loans</t>
  </si>
  <si>
    <t>Proceeds from bonds</t>
  </si>
  <si>
    <t>Proceeds from debt to banks</t>
  </si>
  <si>
    <t>Repayments of debt to banks</t>
  </si>
  <si>
    <t>Change in financial liabilities (related parties)</t>
  </si>
  <si>
    <t>Repayment of lease liabilities</t>
  </si>
  <si>
    <t>Cash flow from financing activities</t>
  </si>
  <si>
    <t>Change in cash and cash equivalents</t>
  </si>
  <si>
    <t>Effects of foreign exchange rates changes, consolidation-related changes and other changes in value</t>
  </si>
  <si>
    <t>Cash and cash equivalents at beginning of reporting period</t>
  </si>
  <si>
    <t>Cash and cash equivalents at end of reporting period</t>
  </si>
  <si>
    <t>Consolidated Balance Sheet</t>
  </si>
  <si>
    <t>Assets</t>
  </si>
  <si>
    <t>Goodwill</t>
  </si>
  <si>
    <t>Exploration assets</t>
  </si>
  <si>
    <t>Other intangible assets</t>
  </si>
  <si>
    <t>Property, plant and equipment and investment property</t>
  </si>
  <si>
    <t>Equity-accounted investments</t>
  </si>
  <si>
    <t>Other financial assets</t>
  </si>
  <si>
    <t>Financial receivables</t>
  </si>
  <si>
    <t>Derivative instruments</t>
  </si>
  <si>
    <t>Other receivables</t>
  </si>
  <si>
    <t>Deferred tax assets</t>
  </si>
  <si>
    <t>Non-current assets</t>
  </si>
  <si>
    <t>Inventories</t>
  </si>
  <si>
    <t>Trade and other receivables</t>
  </si>
  <si>
    <t>Income tax assets</t>
  </si>
  <si>
    <t>Cash and cash equivalents</t>
  </si>
  <si>
    <t>Current assets</t>
  </si>
  <si>
    <t>Total assets</t>
  </si>
  <si>
    <t>Equity</t>
  </si>
  <si>
    <t>Pension provisions</t>
  </si>
  <si>
    <t>Decommissioning provisions</t>
  </si>
  <si>
    <t>Other provisions</t>
  </si>
  <si>
    <t>Financial debt</t>
  </si>
  <si>
    <t>Income tax liabilities</t>
  </si>
  <si>
    <t>Other liabilities</t>
  </si>
  <si>
    <t>Deferred tax liabilities</t>
  </si>
  <si>
    <t>Non-current liabilities</t>
  </si>
  <si>
    <t>Trade and other payables</t>
  </si>
  <si>
    <t>Current liabilities</t>
  </si>
  <si>
    <t>Total equity and liabilities</t>
  </si>
  <si>
    <t>Consolidated Statement of Income</t>
  </si>
  <si>
    <t>Revenues gas and oil</t>
  </si>
  <si>
    <t>Revenues midstream</t>
  </si>
  <si>
    <t>Revenues other</t>
  </si>
  <si>
    <t>Net income from equity-accounted investments: gas and oil</t>
  </si>
  <si>
    <t>Net income from equity-accounted investments: midstream</t>
  </si>
  <si>
    <t>Other operating income</t>
  </si>
  <si>
    <t>Production and operating expenses</t>
  </si>
  <si>
    <t>Production and similar taxes</t>
  </si>
  <si>
    <t>Net impairment on assets</t>
  </si>
  <si>
    <t>Cost of sales midstream</t>
  </si>
  <si>
    <t>Exploration expenses</t>
  </si>
  <si>
    <t>Financial income</t>
  </si>
  <si>
    <t>Financial expenses</t>
  </si>
  <si>
    <t>Net income/loss (-) before taxes</t>
  </si>
  <si>
    <t>Income taxes</t>
  </si>
  <si>
    <t>Net income/loss (-) attributable to shareholders</t>
  </si>
  <si>
    <t>Net income/loss (-) attributable to non-controlling interests</t>
  </si>
  <si>
    <t>Gas sales own production</t>
  </si>
  <si>
    <t>Gas sales trading</t>
  </si>
  <si>
    <t>Unrealised gains/losses from gas derivates</t>
  </si>
  <si>
    <t>Revenues oil</t>
  </si>
  <si>
    <t>Oil sales own production</t>
  </si>
  <si>
    <t>Oil sales trading</t>
  </si>
  <si>
    <t>Total revenues gas and oil</t>
  </si>
  <si>
    <t>Total revenues</t>
  </si>
  <si>
    <t>Production and Operating Expenses</t>
  </si>
  <si>
    <t>Production cost</t>
  </si>
  <si>
    <t>Change over-/underlift</t>
  </si>
  <si>
    <t>Transport fees and leases</t>
  </si>
  <si>
    <t>Development cost</t>
  </si>
  <si>
    <t>Cost of trade goods</t>
  </si>
  <si>
    <t>Other cost of sales</t>
  </si>
  <si>
    <t>Other costs</t>
  </si>
  <si>
    <t>Total OPEX</t>
  </si>
  <si>
    <t>Sales revenues gas and oil</t>
  </si>
  <si>
    <t>Sales revenues midstream</t>
  </si>
  <si>
    <t>Sales revenues other</t>
  </si>
  <si>
    <t>adjusted for gains from sale of assets/changes in consolidation scope</t>
  </si>
  <si>
    <t>adjusted for impairments/write-offs and reversal of impairment on operating receivables</t>
  </si>
  <si>
    <t>adjusted for losses from sales of assets</t>
  </si>
  <si>
    <t>Financial Result</t>
  </si>
  <si>
    <t>Interest income from third parties</t>
  </si>
  <si>
    <t>Interest income from related parties</t>
  </si>
  <si>
    <t>Gains from financial derivatives, net</t>
  </si>
  <si>
    <t xml:space="preserve">Income from investments </t>
  </si>
  <si>
    <t>Other financial income</t>
  </si>
  <si>
    <t>Interest expenses to third parties</t>
  </si>
  <si>
    <t>Foreign currency exchange losses, net</t>
  </si>
  <si>
    <t>Losses absorption</t>
  </si>
  <si>
    <t>Interest from addition to provisions</t>
  </si>
  <si>
    <t>Net impairment on financial receivables</t>
  </si>
  <si>
    <t>Other financial expenses</t>
  </si>
  <si>
    <t>Total Financial result</t>
  </si>
  <si>
    <t>adjusted for impairment/write-offs and reversal of impairment on financial receivables</t>
  </si>
  <si>
    <t>Adjusted net income</t>
  </si>
  <si>
    <t>Segment Reporting</t>
  </si>
  <si>
    <t>January - December 2020</t>
  </si>
  <si>
    <t>Midstream</t>
  </si>
  <si>
    <t>Other</t>
  </si>
  <si>
    <t>Consolidation</t>
  </si>
  <si>
    <t>Segment revenues</t>
  </si>
  <si>
    <t>Income tax</t>
  </si>
  <si>
    <t>of which net income from equity-accounted investments</t>
  </si>
  <si>
    <r>
      <t>Total CAPEX</t>
    </r>
    <r>
      <rPr>
        <vertAlign val="superscript"/>
        <sz val="10"/>
        <color theme="1"/>
        <rFont val="Calibri"/>
        <family val="2"/>
      </rPr>
      <t>(2)</t>
    </r>
  </si>
  <si>
    <t>May - December 2019</t>
  </si>
  <si>
    <t>Production Per Region</t>
  </si>
  <si>
    <t>mboe/d</t>
  </si>
  <si>
    <t>Production gas</t>
  </si>
  <si>
    <t>Northern Europe</t>
  </si>
  <si>
    <t>Russia</t>
  </si>
  <si>
    <t>Latin America</t>
  </si>
  <si>
    <t>Production liquids</t>
  </si>
  <si>
    <t>Total production</t>
  </si>
  <si>
    <t>Revenues Per Region</t>
  </si>
  <si>
    <t>Middle East/North Africa</t>
  </si>
  <si>
    <t>Net income from equity-accounted investments</t>
  </si>
  <si>
    <t>Revenues, net income from equity-accounted investments and other operating income</t>
  </si>
  <si>
    <t>EBITDAX Per Region</t>
  </si>
  <si>
    <t>CAPEX Per Region</t>
  </si>
  <si>
    <t>€/boe</t>
  </si>
  <si>
    <t>Total production cost group</t>
  </si>
  <si>
    <t>Exploration Expenses</t>
  </si>
  <si>
    <t>Total Exploration Expenses</t>
  </si>
  <si>
    <r>
      <rPr>
        <vertAlign val="superscript"/>
        <sz val="8"/>
        <color theme="1"/>
        <rFont val="Calibri"/>
        <family val="2"/>
      </rPr>
      <t xml:space="preserve">(2) </t>
    </r>
    <r>
      <rPr>
        <sz val="8"/>
        <color theme="1"/>
        <rFont val="Calibri"/>
        <family val="2"/>
      </rPr>
      <t>Excluding Libya onshore</t>
    </r>
  </si>
  <si>
    <r>
      <rPr>
        <vertAlign val="superscript"/>
        <sz val="8"/>
        <color theme="1"/>
        <rFont val="Calibri"/>
        <family val="2"/>
      </rPr>
      <t xml:space="preserve">(1) </t>
    </r>
    <r>
      <rPr>
        <sz val="8"/>
        <color theme="1"/>
        <rFont val="Calibri"/>
        <family val="2"/>
      </rPr>
      <t>Excluding Libya onshore</t>
    </r>
  </si>
  <si>
    <t xml:space="preserve">less payments for acquisitions </t>
  </si>
  <si>
    <t>Average  realised $/bbl liquids</t>
  </si>
  <si>
    <t>Average  realised $/bbl liquids (excl. Russian condensate)</t>
  </si>
  <si>
    <t>Average realised $/mscf gas</t>
  </si>
  <si>
    <t>Amortisation/depreciation/impairment losses/reversal of impairment losses</t>
  </si>
  <si>
    <t>General and administrative expenses</t>
  </si>
  <si>
    <t>Depreciation and amortisation</t>
  </si>
  <si>
    <t>adjusted for unrealised changes in fair value of commodity derivatives</t>
  </si>
  <si>
    <t>adjusted for impairment and reversal of impariment on assets in the results of the equity-accounted investments (after tax)</t>
  </si>
  <si>
    <t>adjusted for non-recurring items (merger-related cost, acquisition cost, etc.)</t>
  </si>
  <si>
    <t>adjusted for impairment/write-offs and reversal of impairment on operating receivables</t>
  </si>
  <si>
    <t>adjusted for losses from sale of assets/changes in consolidation scope</t>
  </si>
  <si>
    <t>adjusted for non-recurring items (merger-related cost, acquisition cost, etc)</t>
  </si>
  <si>
    <t>Less capitalised borrowing costs</t>
  </si>
  <si>
    <r>
      <t>Middle East/North Africa</t>
    </r>
    <r>
      <rPr>
        <b/>
        <vertAlign val="superscript"/>
        <sz val="10"/>
        <color rgb="FF000000"/>
        <rFont val="Calibri"/>
        <family val="2"/>
      </rPr>
      <t>(1)</t>
    </r>
  </si>
  <si>
    <r>
      <t xml:space="preserve">(2) </t>
    </r>
    <r>
      <rPr>
        <sz val="8"/>
        <rFont val="Calibri"/>
        <family val="2"/>
      </rPr>
      <t>Cash outflows for intangible assets, property, plant and equipment and investment property</t>
    </r>
  </si>
  <si>
    <t>Realised Prices</t>
  </si>
  <si>
    <r>
      <rPr>
        <vertAlign val="superscript"/>
        <sz val="8"/>
        <rFont val="Calibri"/>
        <family val="2"/>
      </rPr>
      <t xml:space="preserve">(1) </t>
    </r>
    <r>
      <rPr>
        <sz val="8"/>
        <rFont val="Calibri"/>
        <family val="2"/>
      </rPr>
      <t>Including commodity price hedge result</t>
    </r>
  </si>
  <si>
    <r>
      <rPr>
        <vertAlign val="superscript"/>
        <sz val="8"/>
        <rFont val="Calibri"/>
        <family val="2"/>
      </rPr>
      <t xml:space="preserve">(2) </t>
    </r>
    <r>
      <rPr>
        <sz val="8"/>
        <rFont val="Calibri"/>
        <family val="2"/>
      </rPr>
      <t>Including the deduction of production costs and applicable taxes</t>
    </r>
  </si>
  <si>
    <r>
      <t>Jan-Dec
2020</t>
    </r>
    <r>
      <rPr>
        <b/>
        <vertAlign val="superscript"/>
        <sz val="10"/>
        <color theme="0"/>
        <rFont val="Calibri"/>
        <family val="2"/>
      </rPr>
      <t>(2)</t>
    </r>
  </si>
  <si>
    <r>
      <t>Oct-Dec
 2020</t>
    </r>
    <r>
      <rPr>
        <b/>
        <vertAlign val="superscript"/>
        <sz val="10"/>
        <color theme="0"/>
        <rFont val="Calibri"/>
        <family val="2"/>
      </rPr>
      <t>(1)</t>
    </r>
  </si>
  <si>
    <t>Reserves</t>
  </si>
  <si>
    <t>Group Total</t>
  </si>
  <si>
    <t>Developed</t>
  </si>
  <si>
    <t>Undeveloped</t>
  </si>
  <si>
    <t>2P reserves as at 31 Dec 2020</t>
  </si>
  <si>
    <t>Thereof equity-accounted companies</t>
  </si>
  <si>
    <t>Revisions and other changes</t>
  </si>
  <si>
    <t>Maturation and discoveries</t>
  </si>
  <si>
    <t>Purchase/sale of reserves</t>
  </si>
  <si>
    <t>Production</t>
  </si>
  <si>
    <t>2P reserves as at 31 Dec 2019</t>
  </si>
  <si>
    <r>
      <t>2P reserves as at 31 Dec 2018</t>
    </r>
    <r>
      <rPr>
        <b/>
        <vertAlign val="superscript"/>
        <sz val="10"/>
        <color theme="5"/>
        <rFont val="Calibri"/>
        <family val="2"/>
      </rPr>
      <t>(3)</t>
    </r>
  </si>
  <si>
    <r>
      <t xml:space="preserve">(3) </t>
    </r>
    <r>
      <rPr>
        <sz val="8"/>
        <rFont val="Calibri"/>
        <family val="2"/>
      </rPr>
      <t>Wintershall Group and Dea Group combined</t>
    </r>
  </si>
  <si>
    <r>
      <rPr>
        <vertAlign val="superscript"/>
        <sz val="8"/>
        <color theme="1"/>
        <rFont val="Calibri"/>
        <family val="2"/>
      </rPr>
      <t>(1)</t>
    </r>
    <r>
      <rPr>
        <sz val="8"/>
        <color theme="1"/>
        <rFont val="Calibri"/>
        <family val="2"/>
      </rPr>
      <t xml:space="preserve"> 2P reserves (proved plus probable reserves) are inclusive of 1P reserves (proves reserves), some figures might not sum up due to rounding</t>
    </r>
  </si>
  <si>
    <r>
      <t>Middle East/North Africa</t>
    </r>
    <r>
      <rPr>
        <b/>
        <vertAlign val="superscript"/>
        <sz val="10"/>
        <color rgb="FF000000"/>
        <rFont val="Calibri"/>
        <family val="2"/>
      </rPr>
      <t>(2)</t>
    </r>
  </si>
  <si>
    <t xml:space="preserve">2P reserves in million boe </t>
  </si>
  <si>
    <r>
      <rPr>
        <vertAlign val="superscript"/>
        <sz val="8"/>
        <rFont val="Calibri"/>
        <family val="2"/>
      </rPr>
      <t>(1)</t>
    </r>
    <r>
      <rPr>
        <sz val="8"/>
        <rFont val="Calibri"/>
        <family val="2"/>
      </rPr>
      <t xml:space="preserve"> Q4: Total production cost of 3.7 excluding one-off effect in Q4 2020 related to a pre-merger commercial settlement of €44 million with a third party</t>
    </r>
  </si>
  <si>
    <r>
      <rPr>
        <vertAlign val="superscript"/>
        <sz val="8"/>
        <rFont val="Calibri"/>
        <family val="2"/>
      </rPr>
      <t>(2)</t>
    </r>
    <r>
      <rPr>
        <sz val="8"/>
        <rFont val="Calibri"/>
        <family val="2"/>
      </rPr>
      <t xml:space="preserve"> FY: Total production cost of 3.5 excluding one-off effect in Q4 2020 related to a pre-merger commercial settlement of €44 million with a third party</t>
    </r>
  </si>
  <si>
    <t>Proceeds from shareholder loans</t>
  </si>
  <si>
    <r>
      <t>Jan-Dec
2019</t>
    </r>
    <r>
      <rPr>
        <b/>
        <vertAlign val="superscript"/>
        <sz val="10"/>
        <color theme="0"/>
        <rFont val="Calibri"/>
        <family val="2"/>
      </rPr>
      <t>(1)</t>
    </r>
  </si>
  <si>
    <r>
      <rPr>
        <vertAlign val="superscript"/>
        <sz val="8"/>
        <color theme="1"/>
        <rFont val="Calibri"/>
        <family val="2"/>
      </rPr>
      <t>(1)</t>
    </r>
    <r>
      <rPr>
        <sz val="8"/>
        <color theme="1"/>
        <rFont val="Calibri"/>
        <family val="2"/>
      </rPr>
      <t xml:space="preserve"> Unaudited like-for-like information for illustrative purposes</t>
    </r>
  </si>
  <si>
    <r>
      <rPr>
        <vertAlign val="superscript"/>
        <sz val="8"/>
        <color theme="1"/>
        <rFont val="Calibri"/>
        <family val="2"/>
      </rPr>
      <t xml:space="preserve">(2) </t>
    </r>
    <r>
      <rPr>
        <sz val="8"/>
        <color theme="1"/>
        <rFont val="Calibri"/>
        <family val="2"/>
      </rPr>
      <t>Exluding Libya onshore</t>
    </r>
  </si>
  <si>
    <r>
      <t>Middle East/North Africa</t>
    </r>
    <r>
      <rPr>
        <vertAlign val="superscript"/>
        <sz val="10"/>
        <rFont val="Calibri"/>
        <family val="2"/>
      </rPr>
      <t>(2)</t>
    </r>
  </si>
  <si>
    <r>
      <t>Russia</t>
    </r>
    <r>
      <rPr>
        <vertAlign val="superscript"/>
        <sz val="10"/>
        <rFont val="Calibri"/>
        <family val="2"/>
      </rPr>
      <t>(3)</t>
    </r>
  </si>
  <si>
    <r>
      <rPr>
        <vertAlign val="superscript"/>
        <sz val="8"/>
        <color theme="1"/>
        <rFont val="Calibri"/>
        <family val="2"/>
      </rPr>
      <t>(2)</t>
    </r>
    <r>
      <rPr>
        <sz val="8"/>
        <color theme="1"/>
        <rFont val="Calibri"/>
        <family val="2"/>
      </rPr>
      <t xml:space="preserve"> Unaudited like-for-like information for illustrative purposes</t>
    </r>
  </si>
  <si>
    <r>
      <t>Jan-Dec
2019</t>
    </r>
    <r>
      <rPr>
        <b/>
        <vertAlign val="superscript"/>
        <sz val="10"/>
        <color theme="0"/>
        <rFont val="Calibri"/>
        <family val="2"/>
      </rPr>
      <t>(2)</t>
    </r>
  </si>
  <si>
    <r>
      <rPr>
        <vertAlign val="superscript"/>
        <sz val="8"/>
        <color theme="1"/>
        <rFont val="Calibri"/>
        <family val="2"/>
      </rPr>
      <t>(3)</t>
    </r>
    <r>
      <rPr>
        <sz val="8"/>
        <color theme="1"/>
        <rFont val="Calibri"/>
        <family val="2"/>
      </rPr>
      <t xml:space="preserve"> Unaudited like-for-like information for illustrative purposes</t>
    </r>
  </si>
  <si>
    <r>
      <t>January - December 2019</t>
    </r>
    <r>
      <rPr>
        <b/>
        <vertAlign val="superscript"/>
        <sz val="10"/>
        <color rgb="FFFFFFFF"/>
        <rFont val="Calibri"/>
        <family val="2"/>
      </rPr>
      <t>(1)</t>
    </r>
  </si>
  <si>
    <r>
      <t>Total CAPEX</t>
    </r>
    <r>
      <rPr>
        <vertAlign val="superscript"/>
        <sz val="10"/>
        <color theme="1"/>
        <rFont val="Calibri"/>
        <family val="2"/>
      </rPr>
      <t>(3)</t>
    </r>
  </si>
  <si>
    <r>
      <t xml:space="preserve">(3) </t>
    </r>
    <r>
      <rPr>
        <sz val="8"/>
        <rFont val="Calibri"/>
        <family val="2"/>
      </rPr>
      <t>Cash outflows for intangible assets, property, plant and equipment and investment property</t>
    </r>
  </si>
  <si>
    <r>
      <t>Jan-Dec
2019</t>
    </r>
    <r>
      <rPr>
        <b/>
        <vertAlign val="superscript"/>
        <sz val="10"/>
        <color theme="0"/>
        <rFont val="Calibri"/>
        <family val="2"/>
      </rPr>
      <t>(3)</t>
    </r>
  </si>
  <si>
    <r>
      <t>Net Debt/EBITDAX (LTM)</t>
    </r>
    <r>
      <rPr>
        <vertAlign val="superscript"/>
        <sz val="10"/>
        <color theme="1"/>
        <rFont val="Calibri"/>
        <family val="2"/>
      </rPr>
      <t>(2)</t>
    </r>
  </si>
  <si>
    <r>
      <rPr>
        <vertAlign val="superscript"/>
        <sz val="8"/>
        <color theme="1"/>
        <rFont val="Calibri"/>
        <family val="2"/>
      </rPr>
      <t xml:space="preserve">(2) </t>
    </r>
    <r>
      <rPr>
        <sz val="8"/>
        <color theme="1"/>
        <rFont val="Calibri"/>
        <family val="2"/>
      </rPr>
      <t>LTM = Last twelve month</t>
    </r>
    <r>
      <rPr>
        <vertAlign val="superscript"/>
        <sz val="8"/>
        <color theme="1"/>
        <rFont val="Calibri"/>
        <family val="2"/>
      </rPr>
      <t xml:space="preserve"> </t>
    </r>
  </si>
  <si>
    <r>
      <rPr>
        <vertAlign val="superscript"/>
        <sz val="8"/>
        <color theme="1"/>
        <rFont val="Calibri"/>
        <family val="2"/>
      </rPr>
      <t xml:space="preserve">(3) </t>
    </r>
    <r>
      <rPr>
        <sz val="8"/>
        <color theme="1"/>
        <rFont val="Calibri"/>
        <family val="2"/>
      </rPr>
      <t>Excluding Libya onshore</t>
    </r>
  </si>
  <si>
    <r>
      <t>Production</t>
    </r>
    <r>
      <rPr>
        <b/>
        <vertAlign val="superscript"/>
        <sz val="10"/>
        <color theme="1"/>
        <rFont val="Calibri"/>
        <family val="2"/>
      </rPr>
      <t>(3)</t>
    </r>
    <r>
      <rPr>
        <b/>
        <sz val="10"/>
        <color theme="1"/>
        <rFont val="Calibri"/>
        <family val="2"/>
      </rPr>
      <t xml:space="preserve"> (mboe/d)</t>
    </r>
  </si>
  <si>
    <t>Revenues gas</t>
  </si>
  <si>
    <r>
      <t>Average realised liquids price</t>
    </r>
    <r>
      <rPr>
        <b/>
        <vertAlign val="superscript"/>
        <sz val="10"/>
        <color theme="5"/>
        <rFont val="Calibri"/>
        <family val="2"/>
      </rPr>
      <t>(1)</t>
    </r>
    <r>
      <rPr>
        <b/>
        <sz val="10"/>
        <color theme="5"/>
        <rFont val="Calibri"/>
        <family val="2"/>
      </rPr>
      <t xml:space="preserve"> (in $/bbl)</t>
    </r>
  </si>
  <si>
    <r>
      <t>LTIF (Lost Time Injury Frequency per million working hours) (LTM)</t>
    </r>
    <r>
      <rPr>
        <vertAlign val="superscript"/>
        <sz val="10"/>
        <color theme="1"/>
        <rFont val="Calibri"/>
        <family val="2"/>
      </rPr>
      <t>(2)</t>
    </r>
  </si>
  <si>
    <t>Distribution to non-controlling interests</t>
  </si>
  <si>
    <t xml:space="preserve">    adjusted for gains/losses from sale of assets</t>
  </si>
  <si>
    <t>adjusted for taxes on adjusted and disregarded     items</t>
  </si>
  <si>
    <r>
      <t>Average realised gas price</t>
    </r>
    <r>
      <rPr>
        <b/>
        <vertAlign val="superscript"/>
        <sz val="10"/>
        <color theme="5"/>
        <rFont val="Calibri"/>
        <family val="2"/>
      </rPr>
      <t>(1)</t>
    </r>
    <r>
      <rPr>
        <b/>
        <sz val="10"/>
        <color theme="5"/>
        <rFont val="Calibri"/>
        <family val="2"/>
      </rPr>
      <t xml:space="preserve"> (in $/mscf)</t>
    </r>
  </si>
  <si>
    <t>CAPEX</t>
  </si>
  <si>
    <t>Production Costs Per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</si>
</sst>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3" formatCode="_-* #,##0.00_-;\-* #,##0.00_-;_-* &quot;-&quot;??_-;_-@_-"/>
    <numFmt numFmtId="164" formatCode="#,##0;\(#,##0\)"/>
    <numFmt numFmtId="165" formatCode="0.0_)\%;\(0.0\)\%;0.0_)\%;@_)_%"/>
    <numFmt numFmtId="166" formatCode="#,##0.0_)_%;\(#,##0.0\)_%;0.0_)_%;@_)_%"/>
    <numFmt numFmtId="167" formatCode="#,##0.0_);\(#,##0.0\);#,##0.0_);@_)"/>
    <numFmt numFmtId="168" formatCode="&quot;£&quot;_(#,##0.00_);&quot;£&quot;\(#,##0.00\);&quot;£&quot;_(0.00_);@_)"/>
    <numFmt numFmtId="169" formatCode="#,##0.00_);\(#,##0.00\);0.00_);@_)"/>
    <numFmt numFmtId="170" formatCode="\€_(#,##0.00_);\€\(#,##0.00\);\€_(0.00_);@_)"/>
    <numFmt numFmtId="171" formatCode="#,##0.0_)\x;\(#,##0.0\)\x;0.0_)\x;@_)_x"/>
    <numFmt numFmtId="172" formatCode="#,##0.0_)_x;\(#,##0.0\)_x;0.0_)_x;@_)_x"/>
    <numFmt numFmtId="173" formatCode="0.0%"/>
    <numFmt numFmtId="174" formatCode="0&quot;A&quot;"/>
    <numFmt numFmtId="175" formatCode="#,##0.0"/>
    <numFmt numFmtId="176" formatCode="[$-809]dd\ mmmm\ yyyy;@"/>
  </numFmts>
  <fonts count="50">
    <font>
      <sz val="11"/>
      <color theme="1"/>
      <name val="WintershallDea"/>
      <family val="2"/>
      <scheme val="minor"/>
    </font>
    <font>
      <sz val="11"/>
      <color theme="1"/>
      <name val="WintershallDea"/>
      <family val="2"/>
      <scheme val="minor"/>
    </font>
    <font>
      <sz val="10"/>
      <color theme="1"/>
      <name val="Arial"/>
      <family val="2"/>
    </font>
    <font>
      <b/>
      <u val="singleAccounting"/>
      <sz val="10"/>
      <color rgb="FF00355F"/>
      <name val="Arial"/>
      <family val="2"/>
    </font>
    <font>
      <b/>
      <sz val="10"/>
      <color rgb="FF00355F"/>
      <name val="Arial"/>
      <family val="2"/>
    </font>
    <font>
      <sz val="10"/>
      <name val="Arial CE"/>
      <charset val="238"/>
    </font>
    <font>
      <sz val="10"/>
      <name val="Arial"/>
      <family val="2"/>
    </font>
    <font>
      <b/>
      <sz val="22"/>
      <color rgb="FF00355F"/>
      <name val="Arial"/>
      <family val="2"/>
    </font>
    <font>
      <b/>
      <sz val="16"/>
      <color rgb="FF00355F"/>
      <name val="Arial"/>
      <family val="2"/>
    </font>
    <font>
      <sz val="9"/>
      <color indexed="8"/>
      <name val="Arial"/>
      <family val="2"/>
    </font>
    <font>
      <b/>
      <sz val="10"/>
      <color indexed="18"/>
      <name val="Arial"/>
      <family val="2"/>
    </font>
    <font>
      <b/>
      <u val="singleAccounting"/>
      <sz val="10"/>
      <color indexed="18"/>
      <name val="Arial"/>
      <family val="2"/>
    </font>
    <font>
      <sz val="10"/>
      <color theme="1"/>
      <name val="Calibri"/>
      <family val="2"/>
    </font>
    <font>
      <sz val="10"/>
      <name val="Calibri"/>
      <family val="2"/>
    </font>
    <font>
      <sz val="11"/>
      <name val="Calibri"/>
      <family val="2"/>
    </font>
    <font>
      <sz val="11"/>
      <color theme="1"/>
      <name val="Calibri"/>
      <family val="2"/>
    </font>
    <font>
      <b/>
      <sz val="11"/>
      <color rgb="FF012855"/>
      <name val="Calibri"/>
      <family val="2"/>
    </font>
    <font>
      <b/>
      <sz val="20"/>
      <color rgb="FF012855"/>
      <name val="Calibri"/>
      <family val="2"/>
    </font>
    <font>
      <b/>
      <sz val="10"/>
      <color theme="0"/>
      <name val="Calibri"/>
      <family val="2"/>
    </font>
    <font>
      <b/>
      <sz val="10"/>
      <color rgb="FFFFFFFF"/>
      <name val="Calibri"/>
      <family val="2"/>
    </font>
    <font>
      <sz val="10"/>
      <color rgb="FF000000"/>
      <name val="Calibri"/>
      <family val="2"/>
    </font>
    <font>
      <b/>
      <sz val="10"/>
      <color rgb="FF000000"/>
      <name val="Calibri"/>
      <family val="2"/>
    </font>
    <font>
      <i/>
      <sz val="10"/>
      <color rgb="FF000000"/>
      <name val="Calibri"/>
      <family val="2"/>
    </font>
    <font>
      <b/>
      <sz val="10"/>
      <color rgb="FF019CB2"/>
      <name val="Calibri"/>
      <family val="2"/>
    </font>
    <font>
      <b/>
      <sz val="10"/>
      <color theme="5"/>
      <name val="Calibri"/>
      <family val="2"/>
    </font>
    <font>
      <b/>
      <sz val="10"/>
      <color theme="1"/>
      <name val="Calibri"/>
      <family val="2"/>
    </font>
    <font>
      <i/>
      <sz val="10"/>
      <color theme="1"/>
      <name val="Calibri"/>
      <family val="2"/>
    </font>
    <font>
      <i/>
      <sz val="8"/>
      <color theme="1"/>
      <name val="Calibri"/>
      <family val="2"/>
    </font>
    <font>
      <b/>
      <sz val="10"/>
      <name val="Calibri"/>
      <family val="2"/>
    </font>
    <font>
      <b/>
      <vertAlign val="superscript"/>
      <sz val="10"/>
      <color theme="1"/>
      <name val="Calibri"/>
      <family val="2"/>
    </font>
    <font>
      <sz val="8"/>
      <color theme="1"/>
      <name val="Calibri"/>
      <family val="2"/>
    </font>
    <font>
      <vertAlign val="superscript"/>
      <sz val="8"/>
      <color theme="1"/>
      <name val="Calibri"/>
      <family val="2"/>
    </font>
    <font>
      <sz val="10"/>
      <color theme="5"/>
      <name val="Calibri"/>
      <family val="2"/>
    </font>
    <font>
      <vertAlign val="superscript"/>
      <sz val="10"/>
      <name val="Calibri"/>
      <family val="2"/>
    </font>
    <font>
      <b/>
      <i/>
      <sz val="10"/>
      <color indexed="56"/>
      <name val="Calibri"/>
      <family val="2"/>
    </font>
    <font>
      <b/>
      <sz val="14"/>
      <color indexed="56"/>
      <name val="Calibri"/>
      <family val="2"/>
    </font>
    <font>
      <b/>
      <sz val="11"/>
      <color theme="4"/>
      <name val="Calibri"/>
      <family val="2"/>
    </font>
    <font>
      <b/>
      <sz val="8"/>
      <color theme="4"/>
      <name val="Calibri"/>
      <family val="2"/>
    </font>
    <font>
      <sz val="8"/>
      <color theme="4"/>
      <name val="Calibri"/>
      <family val="2"/>
    </font>
    <font>
      <u/>
      <sz val="11"/>
      <color theme="10"/>
      <name val="WintershallDea"/>
      <family val="2"/>
      <scheme val="minor"/>
    </font>
    <font>
      <u/>
      <sz val="11"/>
      <color theme="10"/>
      <name val="Calibri"/>
      <family val="2"/>
    </font>
    <font>
      <vertAlign val="superscript"/>
      <sz val="10"/>
      <color theme="1"/>
      <name val="Calibri"/>
      <family val="2"/>
    </font>
    <font>
      <b/>
      <sz val="10"/>
      <color rgb="FFFF0000"/>
      <name val="Calibri"/>
      <family val="2"/>
    </font>
    <font>
      <b/>
      <vertAlign val="superscript"/>
      <sz val="10"/>
      <color rgb="FF000000"/>
      <name val="Calibri"/>
      <family val="2"/>
    </font>
    <font>
      <strike/>
      <sz val="10"/>
      <color rgb="FFFF0000"/>
      <name val="Calibri"/>
      <family val="2"/>
    </font>
    <font>
      <vertAlign val="superscript"/>
      <sz val="8"/>
      <name val="Calibri"/>
      <family val="2"/>
    </font>
    <font>
      <sz val="8"/>
      <name val="Calibri"/>
      <family val="2"/>
    </font>
    <font>
      <b/>
      <vertAlign val="superscript"/>
      <sz val="10"/>
      <color theme="0"/>
      <name val="Calibri"/>
      <family val="2"/>
    </font>
    <font>
      <b/>
      <vertAlign val="superscript"/>
      <sz val="10"/>
      <color theme="5"/>
      <name val="Calibri"/>
      <family val="2"/>
    </font>
    <font>
      <b/>
      <vertAlign val="superscript"/>
      <sz val="10"/>
      <color rgb="FFFFFFFF"/>
      <name val="Calibri"/>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43"/>
        <bgColor indexed="64"/>
      </patternFill>
    </fill>
    <fill>
      <patternFill patternType="solid">
        <fgColor theme="0" tint="-4.9989318521683403E-2"/>
        <bgColor indexed="64"/>
      </patternFill>
    </fill>
    <fill>
      <patternFill patternType="solid">
        <fgColor theme="4"/>
        <bgColor indexed="64"/>
      </patternFill>
    </fill>
  </fills>
  <borders count="13">
    <border>
      <left/>
      <right/>
      <top/>
      <bottom/>
      <diagonal/>
    </border>
    <border>
      <left/>
      <right/>
      <top/>
      <bottom style="thin">
        <color theme="0" tint="-0.499984740745262"/>
      </bottom>
      <diagonal/>
    </border>
    <border>
      <left/>
      <right/>
      <top style="hair">
        <color rgb="FF4D4D4D"/>
      </top>
      <bottom style="hair">
        <color rgb="FF4D4D4D"/>
      </bottom>
      <diagonal/>
    </border>
    <border>
      <left/>
      <right/>
      <top/>
      <bottom style="medium">
        <color rgb="FF00355F"/>
      </bottom>
      <diagonal/>
    </border>
    <border>
      <left/>
      <right/>
      <top/>
      <bottom style="medium">
        <color indexed="18"/>
      </bottom>
      <diagonal/>
    </border>
    <border>
      <left/>
      <right/>
      <top/>
      <bottom style="medium">
        <color rgb="FF2D4B6F"/>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thin">
        <color rgb="FFD9D9D9"/>
      </bottom>
      <diagonal/>
    </border>
    <border>
      <left/>
      <right/>
      <top style="thin">
        <color theme="0" tint="-0.14996795556505021"/>
      </top>
      <bottom/>
      <diagonal/>
    </border>
    <border>
      <left/>
      <right/>
      <top style="thin">
        <color theme="0" tint="-0.14996795556505021"/>
      </top>
      <bottom style="medium">
        <color indexed="64"/>
      </bottom>
      <diagonal/>
    </border>
    <border>
      <left/>
      <right/>
      <top style="thin">
        <color theme="0" tint="-0.14996795556505021"/>
      </top>
      <bottom style="thin">
        <color theme="0" tint="-0.14993743705557422"/>
      </bottom>
      <diagonal/>
    </border>
    <border>
      <left/>
      <right/>
      <top style="thin">
        <color theme="0" tint="-0.14996795556505021"/>
      </top>
      <bottom style="mediumDashed">
        <color theme="5"/>
      </bottom>
      <diagonal/>
    </border>
  </borders>
  <cellStyleXfs count="70">
    <xf numFmtId="0" fontId="0" fillId="0" borderId="0"/>
    <xf numFmtId="0" fontId="1" fillId="0" borderId="0"/>
    <xf numFmtId="0" fontId="5" fillId="0" borderId="0"/>
    <xf numFmtId="0" fontId="6" fillId="0" borderId="0"/>
    <xf numFmtId="0" fontId="6" fillId="0" borderId="0"/>
    <xf numFmtId="0" fontId="6" fillId="0" borderId="0"/>
    <xf numFmtId="164" fontId="6" fillId="0" borderId="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7" fillId="0" borderId="0" applyNumberFormat="0" applyFill="0" applyBorder="0" applyAlignment="0" applyProtection="0"/>
    <xf numFmtId="0" fontId="2" fillId="4" borderId="0" applyNumberFormat="0" applyFont="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8" fillId="0" borderId="0" applyNumberFormat="0" applyFill="0" applyBorder="0" applyProtection="0">
      <alignment vertical="top"/>
    </xf>
    <xf numFmtId="0" fontId="9" fillId="0" borderId="2" applyNumberFormat="0" applyFill="0" applyAlignment="0" applyProtection="0"/>
    <xf numFmtId="0" fontId="4" fillId="0" borderId="3" applyNumberFormat="0" applyFill="0" applyProtection="0">
      <alignment horizontal="center"/>
    </xf>
    <xf numFmtId="0" fontId="10" fillId="0" borderId="4" applyNumberFormat="0" applyFill="0" applyProtection="0">
      <alignment horizontal="center"/>
    </xf>
    <xf numFmtId="0" fontId="10" fillId="0" borderId="4" applyNumberFormat="0" applyFill="0" applyProtection="0">
      <alignment horizontal="center"/>
    </xf>
    <xf numFmtId="0" fontId="4" fillId="0" borderId="0" applyNumberFormat="0" applyFill="0" applyBorder="0" applyProtection="0">
      <alignment horizontal="left"/>
    </xf>
    <xf numFmtId="0" fontId="10" fillId="0" borderId="0" applyNumberFormat="0" applyFill="0" applyBorder="0" applyProtection="0">
      <alignment horizontal="left" vertical="center"/>
    </xf>
    <xf numFmtId="0" fontId="3" fillId="0" borderId="0" applyNumberFormat="0" applyFill="0" applyBorder="0" applyProtection="0">
      <alignment horizontal="centerContinuous"/>
    </xf>
    <xf numFmtId="0" fontId="11" fillId="0" borderId="0" applyNumberFormat="0" applyFill="0" applyBorder="0" applyProtection="0">
      <alignment horizontal="centerContinuous"/>
    </xf>
    <xf numFmtId="43" fontId="2" fillId="0" borderId="0" applyFont="0" applyFill="0" applyBorder="0" applyAlignment="0" applyProtection="0"/>
    <xf numFmtId="0" fontId="2" fillId="0" borderId="0" applyNumberFormat="0" applyFont="0" applyFill="0" applyBorder="0" applyProtection="0">
      <alignment horizontal="righ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6" fillId="0" borderId="0"/>
    <xf numFmtId="0" fontId="2" fillId="0" borderId="0"/>
    <xf numFmtId="0" fontId="6" fillId="0" borderId="0" applyNumberFormat="0" applyFont="0" applyFill="0" applyBorder="0" applyAlignment="0" applyProtection="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6" fillId="0" borderId="0"/>
    <xf numFmtId="0" fontId="39" fillId="0" borderId="0" applyNumberFormat="0" applyFill="0" applyBorder="0" applyAlignment="0" applyProtection="0"/>
  </cellStyleXfs>
  <cellXfs count="170">
    <xf numFmtId="0" fontId="0" fillId="0" borderId="0" xfId="0"/>
    <xf numFmtId="0" fontId="14" fillId="2" borderId="0" xfId="68" applyFont="1" applyFill="1" applyAlignment="1"/>
    <xf numFmtId="0" fontId="15" fillId="0" borderId="0" xfId="0" applyFont="1"/>
    <xf numFmtId="0" fontId="15" fillId="2" borderId="0" xfId="36" applyFont="1" applyFill="1" applyAlignment="1">
      <alignment vertical="center"/>
    </xf>
    <xf numFmtId="0" fontId="14" fillId="2" borderId="5" xfId="36" applyFont="1" applyFill="1" applyBorder="1" applyAlignment="1">
      <alignment vertical="center"/>
    </xf>
    <xf numFmtId="0" fontId="16" fillId="2" borderId="0" xfId="36" applyNumberFormat="1" applyFont="1" applyFill="1" applyAlignment="1">
      <alignment vertical="center"/>
    </xf>
    <xf numFmtId="0" fontId="12" fillId="3" borderId="0" xfId="1" applyFont="1" applyFill="1" applyAlignment="1">
      <alignment vertical="center"/>
    </xf>
    <xf numFmtId="0" fontId="12" fillId="2" borderId="0" xfId="1" applyFont="1" applyFill="1" applyAlignment="1">
      <alignment vertical="center"/>
    </xf>
    <xf numFmtId="0" fontId="17" fillId="2" borderId="0" xfId="36" applyFont="1" applyFill="1" applyAlignment="1">
      <alignment vertical="center"/>
    </xf>
    <xf numFmtId="0" fontId="12" fillId="2" borderId="1" xfId="1" applyFont="1" applyFill="1" applyBorder="1" applyAlignment="1">
      <alignment vertical="center"/>
    </xf>
    <xf numFmtId="0" fontId="18" fillId="6" borderId="0" xfId="1" applyFont="1" applyFill="1" applyBorder="1" applyAlignment="1">
      <alignment horizontal="left"/>
    </xf>
    <xf numFmtId="173" fontId="22" fillId="2" borderId="6" xfId="1" applyNumberFormat="1" applyFont="1" applyFill="1" applyBorder="1" applyAlignment="1">
      <alignment horizontal="left" vertical="center" indent="1"/>
    </xf>
    <xf numFmtId="0" fontId="12" fillId="5" borderId="6" xfId="1" applyFont="1" applyFill="1" applyBorder="1" applyAlignment="1">
      <alignment vertical="center" wrapText="1"/>
    </xf>
    <xf numFmtId="0" fontId="12" fillId="2" borderId="7" xfId="1" applyFont="1" applyFill="1" applyBorder="1" applyAlignment="1">
      <alignment vertical="center" wrapText="1"/>
    </xf>
    <xf numFmtId="0" fontId="12" fillId="5" borderId="7" xfId="1" applyFont="1" applyFill="1" applyBorder="1" applyAlignment="1">
      <alignment vertical="center" wrapText="1"/>
    </xf>
    <xf numFmtId="0" fontId="24" fillId="2" borderId="7" xfId="1" applyFont="1" applyFill="1" applyBorder="1" applyAlignment="1">
      <alignment vertical="center" wrapText="1"/>
    </xf>
    <xf numFmtId="0" fontId="26" fillId="2" borderId="0" xfId="1" applyFont="1" applyFill="1" applyAlignment="1">
      <alignment vertical="center"/>
    </xf>
    <xf numFmtId="0" fontId="25" fillId="2" borderId="7" xfId="1" applyFont="1" applyFill="1" applyBorder="1" applyAlignment="1">
      <alignment vertical="center" wrapText="1"/>
    </xf>
    <xf numFmtId="0" fontId="25" fillId="2" borderId="6" xfId="1" applyFont="1" applyFill="1" applyBorder="1" applyAlignment="1">
      <alignment vertical="center" wrapText="1"/>
    </xf>
    <xf numFmtId="0" fontId="25" fillId="2" borderId="0" xfId="1" applyFont="1" applyFill="1" applyAlignment="1">
      <alignment vertical="center"/>
    </xf>
    <xf numFmtId="0" fontId="27" fillId="2" borderId="0" xfId="1" applyFont="1" applyFill="1" applyAlignment="1">
      <alignment vertical="center"/>
    </xf>
    <xf numFmtId="0" fontId="27" fillId="2" borderId="0" xfId="1" applyFont="1" applyFill="1" applyAlignment="1">
      <alignment horizontal="left" vertical="center" wrapText="1"/>
    </xf>
    <xf numFmtId="0" fontId="25" fillId="2" borderId="0" xfId="1" applyFont="1" applyFill="1" applyBorder="1" applyAlignment="1">
      <alignment vertical="center"/>
    </xf>
    <xf numFmtId="0" fontId="24" fillId="5" borderId="7" xfId="1" applyFont="1" applyFill="1" applyBorder="1" applyAlignment="1">
      <alignment vertical="center" wrapText="1"/>
    </xf>
    <xf numFmtId="0" fontId="15" fillId="2" borderId="0" xfId="0" applyFont="1" applyFill="1"/>
    <xf numFmtId="0" fontId="13" fillId="2" borderId="7" xfId="1" applyNumberFormat="1" applyFont="1" applyFill="1" applyBorder="1" applyAlignment="1">
      <alignment vertical="center" wrapText="1"/>
    </xf>
    <xf numFmtId="0" fontId="23" fillId="2" borderId="7" xfId="1" applyFont="1" applyFill="1" applyBorder="1" applyAlignment="1">
      <alignment vertical="center" wrapText="1"/>
    </xf>
    <xf numFmtId="0" fontId="23" fillId="2" borderId="6" xfId="1" applyFont="1" applyFill="1" applyBorder="1" applyAlignment="1">
      <alignment vertical="center" wrapText="1"/>
    </xf>
    <xf numFmtId="0" fontId="13" fillId="2" borderId="7" xfId="1" applyFont="1" applyFill="1" applyBorder="1" applyAlignment="1">
      <alignment vertical="center" wrapText="1"/>
    </xf>
    <xf numFmtId="0" fontId="13" fillId="5" borderId="7" xfId="1" applyFont="1" applyFill="1" applyBorder="1" applyAlignment="1">
      <alignment vertical="center" wrapText="1"/>
    </xf>
    <xf numFmtId="0" fontId="25" fillId="2" borderId="0" xfId="1" applyFont="1" applyFill="1" applyAlignment="1">
      <alignment vertical="center" wrapText="1"/>
    </xf>
    <xf numFmtId="0" fontId="13" fillId="2" borderId="7" xfId="1" applyFont="1" applyFill="1" applyBorder="1" applyAlignment="1">
      <alignment vertical="center"/>
    </xf>
    <xf numFmtId="0" fontId="23" fillId="2" borderId="0" xfId="1" applyFont="1" applyFill="1" applyAlignment="1">
      <alignment vertical="center"/>
    </xf>
    <xf numFmtId="0" fontId="24" fillId="2" borderId="0" xfId="1" applyFont="1" applyFill="1" applyAlignment="1">
      <alignment vertical="center"/>
    </xf>
    <xf numFmtId="0" fontId="25" fillId="5" borderId="6" xfId="1" applyFont="1" applyFill="1" applyBorder="1" applyAlignment="1">
      <alignment vertical="center" wrapText="1"/>
    </xf>
    <xf numFmtId="0" fontId="21" fillId="0" borderId="8" xfId="1" applyNumberFormat="1" applyFont="1" applyFill="1" applyBorder="1" applyAlignment="1">
      <alignment vertical="center" wrapText="1"/>
    </xf>
    <xf numFmtId="0" fontId="25" fillId="2" borderId="0" xfId="1" applyFont="1" applyFill="1" applyBorder="1" applyAlignment="1">
      <alignment horizontal="center" vertical="center"/>
    </xf>
    <xf numFmtId="3" fontId="24" fillId="2" borderId="7" xfId="1" applyNumberFormat="1" applyFont="1" applyFill="1" applyBorder="1" applyAlignment="1">
      <alignment horizontal="right" vertical="center"/>
    </xf>
    <xf numFmtId="3" fontId="20" fillId="5" borderId="7" xfId="1" applyNumberFormat="1" applyFont="1" applyFill="1" applyBorder="1" applyAlignment="1">
      <alignment horizontal="right" vertical="center" indent="1"/>
    </xf>
    <xf numFmtId="3" fontId="20" fillId="2" borderId="7" xfId="1" applyNumberFormat="1" applyFont="1" applyFill="1" applyBorder="1" applyAlignment="1">
      <alignment horizontal="right" vertical="center" indent="1"/>
    </xf>
    <xf numFmtId="0" fontId="30" fillId="2" borderId="0" xfId="1" applyFont="1" applyFill="1" applyAlignment="1">
      <alignment vertical="center"/>
    </xf>
    <xf numFmtId="3" fontId="24" fillId="2" borderId="7" xfId="1" applyNumberFormat="1" applyFont="1" applyFill="1" applyBorder="1" applyAlignment="1">
      <alignment horizontal="center" vertical="center"/>
    </xf>
    <xf numFmtId="3" fontId="24" fillId="5" borderId="7" xfId="1" applyNumberFormat="1" applyFont="1" applyFill="1" applyBorder="1" applyAlignment="1">
      <alignment horizontal="center" vertical="center"/>
    </xf>
    <xf numFmtId="0" fontId="13" fillId="2" borderId="6" xfId="1" applyFont="1" applyFill="1" applyBorder="1" applyAlignment="1">
      <alignment vertical="center" wrapText="1"/>
    </xf>
    <xf numFmtId="3" fontId="13" fillId="2" borderId="6" xfId="1" applyNumberFormat="1" applyFont="1" applyFill="1" applyBorder="1" applyAlignment="1">
      <alignment horizontal="center" vertical="center"/>
    </xf>
    <xf numFmtId="3" fontId="13" fillId="5" borderId="7" xfId="1" applyNumberFormat="1" applyFont="1" applyFill="1" applyBorder="1" applyAlignment="1">
      <alignment horizontal="center" vertical="center"/>
    </xf>
    <xf numFmtId="3" fontId="13" fillId="2" borderId="7" xfId="1" applyNumberFormat="1" applyFont="1" applyFill="1" applyBorder="1" applyAlignment="1">
      <alignment horizontal="center" vertical="center"/>
    </xf>
    <xf numFmtId="0" fontId="32" fillId="2" borderId="0" xfId="1" applyFont="1" applyFill="1" applyAlignment="1">
      <alignment vertical="center"/>
    </xf>
    <xf numFmtId="0" fontId="24" fillId="2" borderId="6" xfId="1" applyFont="1" applyFill="1" applyBorder="1" applyAlignment="1">
      <alignment vertical="center" wrapText="1"/>
    </xf>
    <xf numFmtId="3" fontId="24" fillId="2" borderId="6" xfId="1" applyNumberFormat="1" applyFont="1" applyFill="1" applyBorder="1" applyAlignment="1">
      <alignment horizontal="center" vertical="center"/>
    </xf>
    <xf numFmtId="0" fontId="28" fillId="2" borderId="0" xfId="1" applyFont="1" applyFill="1" applyAlignment="1">
      <alignment vertical="center"/>
    </xf>
    <xf numFmtId="0" fontId="13" fillId="2" borderId="0" xfId="1" applyFont="1" applyFill="1" applyAlignment="1">
      <alignment vertical="center"/>
    </xf>
    <xf numFmtId="3" fontId="12" fillId="5" borderId="7" xfId="1" applyNumberFormat="1" applyFont="1" applyFill="1" applyBorder="1" applyAlignment="1">
      <alignment horizontal="right" vertical="center" wrapText="1"/>
    </xf>
    <xf numFmtId="3" fontId="13" fillId="5" borderId="7" xfId="1" applyNumberFormat="1" applyFont="1" applyFill="1" applyBorder="1" applyAlignment="1">
      <alignment vertical="center" wrapText="1"/>
    </xf>
    <xf numFmtId="3" fontId="13" fillId="2" borderId="7" xfId="1" applyNumberFormat="1" applyFont="1" applyFill="1" applyBorder="1" applyAlignment="1">
      <alignment vertical="center"/>
    </xf>
    <xf numFmtId="0" fontId="12" fillId="2" borderId="0" xfId="1" applyFont="1" applyFill="1" applyAlignment="1">
      <alignment horizontal="center" vertical="center"/>
    </xf>
    <xf numFmtId="0" fontId="12" fillId="2" borderId="1" xfId="1" applyFont="1" applyFill="1" applyBorder="1" applyAlignment="1">
      <alignment horizontal="center" vertical="center"/>
    </xf>
    <xf numFmtId="0" fontId="27" fillId="2" borderId="0" xfId="1" applyFont="1" applyFill="1" applyAlignment="1">
      <alignment horizontal="center" vertical="center" wrapText="1"/>
    </xf>
    <xf numFmtId="3" fontId="20" fillId="5" borderId="7" xfId="1" applyNumberFormat="1" applyFont="1" applyFill="1" applyBorder="1" applyAlignment="1">
      <alignment horizontal="right" vertical="center"/>
    </xf>
    <xf numFmtId="3" fontId="20" fillId="2" borderId="7" xfId="1" applyNumberFormat="1" applyFont="1" applyFill="1" applyBorder="1" applyAlignment="1">
      <alignment horizontal="right" vertical="center"/>
    </xf>
    <xf numFmtId="3" fontId="20" fillId="5" borderId="7" xfId="1" applyNumberFormat="1" applyFont="1" applyFill="1" applyBorder="1" applyAlignment="1">
      <alignment horizontal="center" vertical="center"/>
    </xf>
    <xf numFmtId="3" fontId="21" fillId="5" borderId="7" xfId="1" applyNumberFormat="1" applyFont="1" applyFill="1" applyBorder="1" applyAlignment="1">
      <alignment horizontal="center" vertical="center"/>
    </xf>
    <xf numFmtId="3" fontId="20" fillId="2" borderId="7" xfId="1" applyNumberFormat="1" applyFont="1" applyFill="1" applyBorder="1" applyAlignment="1">
      <alignment horizontal="center" vertical="center"/>
    </xf>
    <xf numFmtId="3" fontId="21" fillId="2" borderId="7" xfId="1" applyNumberFormat="1" applyFont="1" applyFill="1" applyBorder="1" applyAlignment="1">
      <alignment horizontal="center" vertical="center"/>
    </xf>
    <xf numFmtId="3" fontId="12" fillId="2" borderId="0" xfId="1" applyNumberFormat="1" applyFont="1" applyFill="1" applyAlignment="1">
      <alignment horizontal="center" vertical="center"/>
    </xf>
    <xf numFmtId="173" fontId="21" fillId="2" borderId="6" xfId="1" applyNumberFormat="1" applyFont="1" applyFill="1" applyBorder="1" applyAlignment="1">
      <alignment horizontal="center" vertical="center" wrapText="1"/>
    </xf>
    <xf numFmtId="175" fontId="24" fillId="2" borderId="6" xfId="1" applyNumberFormat="1" applyFont="1" applyFill="1" applyBorder="1" applyAlignment="1">
      <alignment horizontal="center" vertical="center"/>
    </xf>
    <xf numFmtId="175" fontId="13" fillId="5" borderId="7" xfId="1" applyNumberFormat="1" applyFont="1" applyFill="1" applyBorder="1" applyAlignment="1">
      <alignment horizontal="center" vertical="center"/>
    </xf>
    <xf numFmtId="175" fontId="13" fillId="2" borderId="6" xfId="1" applyNumberFormat="1" applyFont="1" applyFill="1" applyBorder="1" applyAlignment="1">
      <alignment horizontal="center" vertical="center"/>
    </xf>
    <xf numFmtId="175" fontId="24" fillId="5" borderId="7" xfId="1" applyNumberFormat="1" applyFont="1" applyFill="1" applyBorder="1" applyAlignment="1">
      <alignment horizontal="center" vertical="center"/>
    </xf>
    <xf numFmtId="0" fontId="26" fillId="2" borderId="0" xfId="36" applyFont="1" applyFill="1" applyAlignment="1">
      <alignment vertical="center"/>
    </xf>
    <xf numFmtId="0" fontId="35" fillId="2" borderId="0" xfId="68" applyFont="1" applyFill="1" applyBorder="1" applyAlignment="1">
      <alignment wrapText="1"/>
    </xf>
    <xf numFmtId="0" fontId="36" fillId="2" borderId="0" xfId="36" applyFont="1" applyFill="1" applyAlignment="1">
      <alignment vertical="center"/>
    </xf>
    <xf numFmtId="0" fontId="37" fillId="2" borderId="0" xfId="36" applyFont="1" applyFill="1" applyAlignment="1">
      <alignment vertical="center"/>
    </xf>
    <xf numFmtId="0" fontId="30" fillId="2" borderId="0" xfId="36" applyFont="1" applyFill="1" applyAlignment="1">
      <alignment vertical="center"/>
    </xf>
    <xf numFmtId="0" fontId="39" fillId="2" borderId="0" xfId="69" quotePrefix="1" applyFill="1" applyAlignment="1">
      <alignment vertical="center"/>
    </xf>
    <xf numFmtId="0" fontId="40" fillId="2" borderId="0" xfId="69" applyFont="1" applyFill="1" applyAlignment="1">
      <alignment vertical="center"/>
    </xf>
    <xf numFmtId="3" fontId="13" fillId="2" borderId="7" xfId="1" applyNumberFormat="1" applyFont="1" applyFill="1" applyBorder="1" applyAlignment="1">
      <alignment horizontal="right" vertical="center"/>
    </xf>
    <xf numFmtId="3" fontId="24" fillId="2" borderId="7" xfId="1" applyNumberFormat="1" applyFont="1" applyFill="1" applyBorder="1" applyAlignment="1">
      <alignment vertical="center"/>
    </xf>
    <xf numFmtId="3" fontId="13" fillId="5" borderId="7" xfId="1" applyNumberFormat="1" applyFont="1" applyFill="1" applyBorder="1" applyAlignment="1">
      <alignment vertical="center"/>
    </xf>
    <xf numFmtId="3" fontId="24" fillId="2" borderId="6" xfId="1" applyNumberFormat="1" applyFont="1" applyFill="1" applyBorder="1" applyAlignment="1">
      <alignment horizontal="center" vertical="center" wrapText="1"/>
    </xf>
    <xf numFmtId="3" fontId="13" fillId="5" borderId="7" xfId="1" applyNumberFormat="1" applyFont="1" applyFill="1" applyBorder="1" applyAlignment="1">
      <alignment horizontal="center" vertical="center" wrapText="1"/>
    </xf>
    <xf numFmtId="3" fontId="13" fillId="2" borderId="7" xfId="1" applyNumberFormat="1" applyFont="1" applyFill="1" applyBorder="1" applyAlignment="1">
      <alignment horizontal="center" vertical="center" wrapText="1"/>
    </xf>
    <xf numFmtId="3" fontId="24" fillId="5" borderId="7" xfId="1" applyNumberFormat="1" applyFont="1" applyFill="1" applyBorder="1" applyAlignment="1">
      <alignment horizontal="center" vertical="center" wrapText="1"/>
    </xf>
    <xf numFmtId="3" fontId="24" fillId="2" borderId="7" xfId="1" applyNumberFormat="1" applyFont="1" applyFill="1" applyBorder="1" applyAlignment="1">
      <alignment horizontal="center" vertical="center" wrapText="1"/>
    </xf>
    <xf numFmtId="3" fontId="23" fillId="2" borderId="7" xfId="1" applyNumberFormat="1" applyFont="1" applyFill="1" applyBorder="1" applyAlignment="1">
      <alignment horizontal="right" vertical="center"/>
    </xf>
    <xf numFmtId="0" fontId="18" fillId="6" borderId="0" xfId="1" applyFont="1" applyFill="1" applyBorder="1" applyAlignment="1">
      <alignment horizontal="left" vertical="center"/>
    </xf>
    <xf numFmtId="176" fontId="19" fillId="6" borderId="0" xfId="1" applyNumberFormat="1" applyFont="1" applyFill="1" applyBorder="1" applyAlignment="1">
      <alignment horizontal="center" vertical="center" wrapText="1"/>
    </xf>
    <xf numFmtId="0" fontId="30" fillId="2" borderId="0" xfId="1" applyFont="1" applyFill="1" applyAlignment="1">
      <alignment vertical="top" wrapText="1"/>
    </xf>
    <xf numFmtId="3" fontId="13" fillId="5" borderId="6" xfId="1" applyNumberFormat="1" applyFont="1" applyFill="1" applyBorder="1" applyAlignment="1">
      <alignment vertical="center"/>
    </xf>
    <xf numFmtId="3" fontId="23" fillId="2" borderId="0" xfId="1" applyNumberFormat="1" applyFont="1" applyFill="1" applyBorder="1" applyAlignment="1">
      <alignment horizontal="right" vertical="center"/>
    </xf>
    <xf numFmtId="0" fontId="24" fillId="0" borderId="7" xfId="1" applyNumberFormat="1" applyFont="1" applyFill="1" applyBorder="1" applyAlignment="1">
      <alignment vertical="center" wrapText="1"/>
    </xf>
    <xf numFmtId="3" fontId="13" fillId="5" borderId="9" xfId="1" applyNumberFormat="1" applyFont="1" applyFill="1" applyBorder="1" applyAlignment="1">
      <alignment horizontal="center" vertical="center" wrapText="1"/>
    </xf>
    <xf numFmtId="3" fontId="13" fillId="5" borderId="6" xfId="1" applyNumberFormat="1" applyFont="1" applyFill="1" applyBorder="1" applyAlignment="1">
      <alignment horizontal="center" vertical="center" wrapText="1"/>
    </xf>
    <xf numFmtId="3" fontId="13" fillId="5" borderId="6" xfId="1" applyNumberFormat="1" applyFont="1" applyFill="1" applyBorder="1" applyAlignment="1">
      <alignment horizontal="right" vertical="center" wrapText="1"/>
    </xf>
    <xf numFmtId="0" fontId="24" fillId="2" borderId="6" xfId="1" applyFont="1" applyFill="1" applyBorder="1" applyAlignment="1">
      <alignment horizontal="center" vertical="center" wrapText="1"/>
    </xf>
    <xf numFmtId="3" fontId="13" fillId="5" borderId="7" xfId="1" applyNumberFormat="1" applyFont="1" applyFill="1" applyBorder="1" applyAlignment="1">
      <alignment horizontal="right" vertical="center" indent="1"/>
    </xf>
    <xf numFmtId="3" fontId="13" fillId="2" borderId="7" xfId="1" applyNumberFormat="1" applyFont="1" applyFill="1" applyBorder="1" applyAlignment="1">
      <alignment horizontal="right" vertical="center" indent="1"/>
    </xf>
    <xf numFmtId="173" fontId="20" fillId="2" borderId="6" xfId="1" applyNumberFormat="1" applyFont="1" applyFill="1" applyBorder="1" applyAlignment="1">
      <alignment horizontal="left" vertical="center" indent="1"/>
    </xf>
    <xf numFmtId="173" fontId="13" fillId="2" borderId="6" xfId="1" applyNumberFormat="1" applyFont="1" applyFill="1" applyBorder="1" applyAlignment="1">
      <alignment horizontal="left" vertical="center" indent="1"/>
    </xf>
    <xf numFmtId="0" fontId="12" fillId="2" borderId="7" xfId="1" applyFont="1" applyFill="1" applyBorder="1" applyAlignment="1">
      <alignment horizontal="left" vertical="center" wrapText="1"/>
    </xf>
    <xf numFmtId="0" fontId="18" fillId="6" borderId="0" xfId="1" applyFont="1" applyFill="1" applyAlignment="1">
      <alignment horizontal="left" vertical="center"/>
    </xf>
    <xf numFmtId="0" fontId="13" fillId="5" borderId="6" xfId="1" applyFont="1" applyFill="1" applyBorder="1" applyAlignment="1">
      <alignment vertical="center" wrapText="1"/>
    </xf>
    <xf numFmtId="0" fontId="18" fillId="6" borderId="0" xfId="1" applyFont="1" applyFill="1" applyBorder="1" applyAlignment="1">
      <alignment horizontal="left" vertical="center" wrapText="1"/>
    </xf>
    <xf numFmtId="0" fontId="18" fillId="6" borderId="0" xfId="1" applyFont="1" applyFill="1" applyBorder="1" applyAlignment="1">
      <alignment horizontal="center" vertical="center" wrapText="1"/>
    </xf>
    <xf numFmtId="175" fontId="13" fillId="2" borderId="6" xfId="1" applyNumberFormat="1" applyFont="1" applyFill="1" applyBorder="1" applyAlignment="1">
      <alignment vertical="center"/>
    </xf>
    <xf numFmtId="0" fontId="12" fillId="0" borderId="6" xfId="1" applyFont="1" applyFill="1" applyBorder="1" applyAlignment="1">
      <alignment vertical="center" wrapText="1"/>
    </xf>
    <xf numFmtId="3" fontId="13" fillId="0" borderId="7" xfId="1" applyNumberFormat="1" applyFont="1" applyFill="1" applyBorder="1" applyAlignment="1">
      <alignment horizontal="right" vertical="center" indent="1"/>
    </xf>
    <xf numFmtId="174" fontId="18" fillId="6" borderId="0" xfId="1" applyNumberFormat="1" applyFont="1" applyFill="1" applyBorder="1" applyAlignment="1">
      <alignment horizontal="center" vertical="center" wrapText="1"/>
    </xf>
    <xf numFmtId="175" fontId="20" fillId="2" borderId="7" xfId="1" applyNumberFormat="1" applyFont="1" applyFill="1" applyBorder="1" applyAlignment="1">
      <alignment horizontal="right" vertical="center" indent="1"/>
    </xf>
    <xf numFmtId="0" fontId="24" fillId="2" borderId="0" xfId="1" applyFont="1" applyFill="1" applyBorder="1" applyAlignment="1">
      <alignment vertical="center" wrapText="1"/>
    </xf>
    <xf numFmtId="3" fontId="24" fillId="2" borderId="0" xfId="1" applyNumberFormat="1" applyFont="1" applyFill="1" applyBorder="1" applyAlignment="1">
      <alignment horizontal="center" vertical="center"/>
    </xf>
    <xf numFmtId="0" fontId="12" fillId="2" borderId="0" xfId="1" applyFont="1" applyFill="1" applyBorder="1" applyAlignment="1">
      <alignment vertical="center" wrapText="1"/>
    </xf>
    <xf numFmtId="3" fontId="20" fillId="2" borderId="0" xfId="1" applyNumberFormat="1" applyFont="1" applyFill="1" applyBorder="1" applyAlignment="1">
      <alignment horizontal="center" vertical="center"/>
    </xf>
    <xf numFmtId="3" fontId="21" fillId="2" borderId="0" xfId="1" applyNumberFormat="1" applyFont="1" applyFill="1" applyBorder="1" applyAlignment="1">
      <alignment horizontal="center" vertical="center"/>
    </xf>
    <xf numFmtId="0" fontId="30" fillId="2" borderId="0" xfId="1" applyFont="1" applyFill="1" applyBorder="1" applyAlignment="1">
      <alignment vertical="center" wrapText="1"/>
    </xf>
    <xf numFmtId="3" fontId="12" fillId="2" borderId="0" xfId="1" applyNumberFormat="1" applyFont="1" applyFill="1" applyBorder="1" applyAlignment="1">
      <alignment horizontal="center" vertical="center"/>
    </xf>
    <xf numFmtId="175" fontId="24" fillId="2" borderId="0" xfId="1" applyNumberFormat="1" applyFont="1" applyFill="1" applyBorder="1" applyAlignment="1">
      <alignment horizontal="center" vertical="center"/>
    </xf>
    <xf numFmtId="0" fontId="24" fillId="2" borderId="0" xfId="1" applyFont="1" applyFill="1" applyBorder="1" applyAlignment="1">
      <alignment horizontal="center" vertical="center" wrapText="1"/>
    </xf>
    <xf numFmtId="0" fontId="42" fillId="0" borderId="7" xfId="1" applyNumberFormat="1" applyFont="1" applyFill="1" applyBorder="1" applyAlignment="1">
      <alignment vertical="center" wrapText="1"/>
    </xf>
    <xf numFmtId="3" fontId="23" fillId="2" borderId="6" xfId="1" applyNumberFormat="1" applyFont="1" applyFill="1" applyBorder="1" applyAlignment="1">
      <alignment vertical="center" wrapText="1"/>
    </xf>
    <xf numFmtId="175" fontId="20" fillId="5" borderId="7" xfId="1" applyNumberFormat="1" applyFont="1" applyFill="1" applyBorder="1" applyAlignment="1">
      <alignment horizontal="right" vertical="center" indent="1"/>
    </xf>
    <xf numFmtId="0" fontId="13" fillId="2" borderId="0" xfId="1" applyFont="1" applyFill="1" applyBorder="1" applyAlignment="1">
      <alignment vertical="center" wrapText="1"/>
    </xf>
    <xf numFmtId="3" fontId="13" fillId="2" borderId="0" xfId="1" applyNumberFormat="1" applyFont="1" applyFill="1" applyBorder="1" applyAlignment="1">
      <alignment horizontal="center" vertical="center"/>
    </xf>
    <xf numFmtId="3" fontId="24" fillId="5" borderId="0" xfId="1" applyNumberFormat="1" applyFont="1" applyFill="1" applyBorder="1" applyAlignment="1">
      <alignment horizontal="center" vertical="center"/>
    </xf>
    <xf numFmtId="0" fontId="13" fillId="5" borderId="7" xfId="1" applyFont="1" applyFill="1" applyBorder="1" applyAlignment="1">
      <alignment horizontal="left" vertical="center" wrapText="1" indent="1"/>
    </xf>
    <xf numFmtId="0" fontId="13" fillId="2" borderId="7" xfId="1" applyFont="1" applyFill="1" applyBorder="1" applyAlignment="1">
      <alignment horizontal="left" vertical="center" wrapText="1" indent="1"/>
    </xf>
    <xf numFmtId="0" fontId="13" fillId="5" borderId="7" xfId="1" applyFont="1" applyFill="1" applyBorder="1" applyAlignment="1">
      <alignment horizontal="left" vertical="center" wrapText="1"/>
    </xf>
    <xf numFmtId="0" fontId="13" fillId="2" borderId="7" xfId="1" applyFont="1" applyFill="1" applyBorder="1" applyAlignment="1">
      <alignment horizontal="center" vertical="center" wrapText="1"/>
    </xf>
    <xf numFmtId="0" fontId="13" fillId="5" borderId="7" xfId="1" applyFont="1" applyFill="1" applyBorder="1" applyAlignment="1">
      <alignment horizontal="center" vertical="center" wrapText="1"/>
    </xf>
    <xf numFmtId="0" fontId="30" fillId="2" borderId="0" xfId="1" applyFont="1" applyFill="1" applyAlignment="1">
      <alignment horizontal="left" vertical="center" wrapText="1"/>
    </xf>
    <xf numFmtId="0" fontId="42" fillId="2" borderId="0" xfId="1" applyFont="1" applyFill="1" applyAlignment="1">
      <alignment horizontal="right" vertical="center"/>
    </xf>
    <xf numFmtId="175" fontId="13" fillId="2" borderId="0" xfId="1" applyNumberFormat="1" applyFont="1" applyFill="1" applyBorder="1" applyAlignment="1">
      <alignment horizontal="center" vertical="center"/>
    </xf>
    <xf numFmtId="0" fontId="44" fillId="2" borderId="0" xfId="1" applyNumberFormat="1" applyFont="1" applyFill="1" applyAlignment="1">
      <alignment vertical="center"/>
    </xf>
    <xf numFmtId="0" fontId="13" fillId="2" borderId="7" xfId="1" applyNumberFormat="1" applyFont="1" applyFill="1" applyBorder="1" applyAlignment="1">
      <alignment horizontal="right" vertical="center" indent="1"/>
    </xf>
    <xf numFmtId="0" fontId="13" fillId="0" borderId="7" xfId="1" applyNumberFormat="1" applyFont="1" applyFill="1" applyBorder="1" applyAlignment="1">
      <alignment horizontal="right" vertical="center" indent="1"/>
    </xf>
    <xf numFmtId="0" fontId="13" fillId="0" borderId="6" xfId="1" applyNumberFormat="1" applyFont="1" applyFill="1" applyBorder="1" applyAlignment="1">
      <alignment vertical="center" wrapText="1"/>
    </xf>
    <xf numFmtId="0" fontId="45" fillId="2" borderId="0" xfId="1" applyFont="1" applyFill="1" applyBorder="1" applyAlignment="1">
      <alignment vertical="center"/>
    </xf>
    <xf numFmtId="0" fontId="24" fillId="5" borderId="7" xfId="1" applyFont="1" applyFill="1" applyBorder="1" applyAlignment="1">
      <alignment horizontal="center" vertical="center" wrapText="1"/>
    </xf>
    <xf numFmtId="0" fontId="46" fillId="2" borderId="0" xfId="1" applyFont="1" applyFill="1" applyAlignment="1">
      <alignment vertical="center"/>
    </xf>
    <xf numFmtId="3" fontId="24" fillId="2" borderId="6" xfId="1" applyNumberFormat="1" applyFont="1" applyFill="1" applyBorder="1" applyAlignment="1">
      <alignment horizontal="left" vertical="center"/>
    </xf>
    <xf numFmtId="3" fontId="20" fillId="5" borderId="0" xfId="1" applyNumberFormat="1" applyFont="1" applyFill="1" applyBorder="1" applyAlignment="1">
      <alignment horizontal="center" vertical="center"/>
    </xf>
    <xf numFmtId="3" fontId="20" fillId="5" borderId="6" xfId="1" applyNumberFormat="1" applyFont="1" applyFill="1" applyBorder="1" applyAlignment="1">
      <alignment horizontal="center" vertical="center"/>
    </xf>
    <xf numFmtId="3" fontId="20" fillId="2" borderId="10" xfId="1" applyNumberFormat="1" applyFont="1" applyFill="1" applyBorder="1" applyAlignment="1">
      <alignment horizontal="center" vertical="center"/>
    </xf>
    <xf numFmtId="3" fontId="21" fillId="2" borderId="10" xfId="1" applyNumberFormat="1" applyFont="1" applyFill="1" applyBorder="1" applyAlignment="1">
      <alignment horizontal="center" vertical="center"/>
    </xf>
    <xf numFmtId="0" fontId="24" fillId="5" borderId="6" xfId="1" applyFont="1" applyFill="1" applyBorder="1" applyAlignment="1">
      <alignment vertical="center" wrapText="1"/>
    </xf>
    <xf numFmtId="0" fontId="12" fillId="2" borderId="10" xfId="1" applyFont="1" applyFill="1" applyBorder="1" applyAlignment="1">
      <alignment vertical="center" wrapText="1"/>
    </xf>
    <xf numFmtId="3" fontId="20" fillId="2" borderId="10" xfId="1" applyNumberFormat="1" applyFont="1" applyFill="1" applyBorder="1" applyAlignment="1">
      <alignment horizontal="left" vertical="center"/>
    </xf>
    <xf numFmtId="0" fontId="13" fillId="2" borderId="11" xfId="1" applyFont="1" applyFill="1" applyBorder="1" applyAlignment="1">
      <alignment vertical="center" wrapText="1"/>
    </xf>
    <xf numFmtId="3" fontId="20" fillId="2" borderId="11" xfId="1" applyNumberFormat="1" applyFont="1" applyFill="1" applyBorder="1" applyAlignment="1">
      <alignment horizontal="center" vertical="center"/>
    </xf>
    <xf numFmtId="0" fontId="13" fillId="2" borderId="12" xfId="1" applyFont="1" applyFill="1" applyBorder="1" applyAlignment="1">
      <alignment vertical="center" wrapText="1"/>
    </xf>
    <xf numFmtId="3" fontId="20" fillId="2" borderId="12" xfId="1" applyNumberFormat="1" applyFont="1" applyFill="1" applyBorder="1" applyAlignment="1">
      <alignment horizontal="center" vertical="center"/>
    </xf>
    <xf numFmtId="0" fontId="30" fillId="2" borderId="0" xfId="1" applyFont="1" applyFill="1" applyBorder="1" applyAlignment="1">
      <alignment vertical="center"/>
    </xf>
    <xf numFmtId="0" fontId="30" fillId="2" borderId="0" xfId="1" applyFont="1" applyFill="1" applyAlignment="1">
      <alignment horizontal="left" vertical="center" wrapText="1"/>
    </xf>
    <xf numFmtId="0" fontId="30" fillId="2" borderId="0" xfId="1" applyFont="1" applyFill="1" applyAlignment="1">
      <alignment horizontal="left" vertical="center" wrapText="1"/>
    </xf>
    <xf numFmtId="3" fontId="13" fillId="2" borderId="0" xfId="1" applyNumberFormat="1" applyFont="1" applyFill="1" applyBorder="1" applyAlignment="1">
      <alignment horizontal="center" vertical="center" wrapText="1"/>
    </xf>
    <xf numFmtId="3" fontId="13" fillId="2" borderId="0" xfId="1" applyNumberFormat="1" applyFont="1" applyFill="1" applyBorder="1" applyAlignment="1">
      <alignment horizontal="right" vertical="center" wrapText="1"/>
    </xf>
    <xf numFmtId="0" fontId="30" fillId="2" borderId="0" xfId="1" applyFont="1" applyFill="1" applyAlignment="1">
      <alignment horizontal="left" vertical="center"/>
    </xf>
    <xf numFmtId="0" fontId="30" fillId="2" borderId="0" xfId="1" applyNumberFormat="1" applyFont="1" applyFill="1" applyBorder="1" applyAlignment="1">
      <alignment horizontal="left" vertical="center"/>
    </xf>
    <xf numFmtId="3" fontId="13" fillId="2" borderId="6" xfId="1" applyNumberFormat="1" applyFont="1" applyFill="1" applyBorder="1" applyAlignment="1">
      <alignment horizontal="right" vertical="center" indent="1"/>
    </xf>
    <xf numFmtId="0" fontId="12" fillId="2" borderId="6" xfId="1" applyFont="1" applyFill="1" applyBorder="1" applyAlignment="1">
      <alignment vertical="center" wrapText="1"/>
    </xf>
    <xf numFmtId="3" fontId="20" fillId="2" borderId="9" xfId="1" applyNumberFormat="1" applyFont="1" applyFill="1" applyBorder="1" applyAlignment="1">
      <alignment horizontal="right" vertical="center" indent="1"/>
    </xf>
    <xf numFmtId="3" fontId="13" fillId="2" borderId="9" xfId="1" applyNumberFormat="1" applyFont="1" applyFill="1" applyBorder="1" applyAlignment="1">
      <alignment horizontal="right" vertical="center" indent="1"/>
    </xf>
    <xf numFmtId="0" fontId="12" fillId="5" borderId="7" xfId="1" applyFont="1" applyFill="1" applyBorder="1" applyAlignment="1">
      <alignment horizontal="center" vertical="center" wrapText="1"/>
    </xf>
    <xf numFmtId="0" fontId="34" fillId="2" borderId="0" xfId="68" applyFont="1" applyFill="1" applyBorder="1" applyAlignment="1">
      <alignment horizontal="left" wrapText="1"/>
    </xf>
    <xf numFmtId="0" fontId="38" fillId="2" borderId="0" xfId="36" applyFont="1" applyFill="1" applyAlignment="1">
      <alignment horizontal="left" vertical="center" wrapText="1"/>
    </xf>
    <xf numFmtId="0" fontId="38" fillId="2" borderId="0" xfId="36" applyFont="1" applyFill="1" applyAlignment="1">
      <alignment horizontal="left" vertical="center"/>
    </xf>
    <xf numFmtId="0" fontId="30" fillId="2" borderId="0" xfId="1" applyFont="1" applyFill="1" applyAlignment="1">
      <alignment horizontal="left" vertical="top" wrapText="1"/>
    </xf>
    <xf numFmtId="0" fontId="30" fillId="2" borderId="0" xfId="1" applyFont="1" applyFill="1" applyAlignment="1">
      <alignment horizontal="left" vertical="center" wrapText="1"/>
    </xf>
    <xf numFmtId="174" fontId="19" fillId="6" borderId="0" xfId="1" applyNumberFormat="1" applyFont="1" applyFill="1" applyBorder="1" applyAlignment="1">
      <alignment horizontal="center"/>
    </xf>
  </cellXfs>
  <cellStyles count="70">
    <cellStyle name=" 1" xfId="2" xr:uid="{00000000-0005-0000-0000-000000000000}"/>
    <cellStyle name=" _x0007_LÓ_x0018_ÄþÍN^NuNVþˆHÁ_x0001__x0018_(n" xfId="3" xr:uid="{00000000-0005-0000-0000-000001000000}"/>
    <cellStyle name="%_Digital Music 03.08.2010 2_Budgetplanungstool browsergames " xfId="4" xr:uid="{00000000-0005-0000-0000-000002000000}"/>
    <cellStyle name="%_Digital Music 27.06.2010 2_Budgetplanungstool browsergames " xfId="5" xr:uid="{00000000-0005-0000-0000-000003000000}"/>
    <cellStyle name="******************************************" xfId="6" xr:uid="{00000000-0005-0000-0000-000004000000}"/>
    <cellStyle name="_%(SignOnly)" xfId="7" xr:uid="{00000000-0005-0000-0000-000005000000}"/>
    <cellStyle name="_%(SignSpaceOnly)" xfId="8" xr:uid="{00000000-0005-0000-0000-000006000000}"/>
    <cellStyle name="_%(SignSpaceOnly) 3" xfId="9" xr:uid="{00000000-0005-0000-0000-000007000000}"/>
    <cellStyle name="_Comma" xfId="10" xr:uid="{00000000-0005-0000-0000-000008000000}"/>
    <cellStyle name="_Comma 3" xfId="11" xr:uid="{00000000-0005-0000-0000-000009000000}"/>
    <cellStyle name="_Comma 6" xfId="12" xr:uid="{00000000-0005-0000-0000-00000A000000}"/>
    <cellStyle name="_Currency" xfId="13" xr:uid="{00000000-0005-0000-0000-00000B000000}"/>
    <cellStyle name="_CurrencySpace" xfId="14" xr:uid="{00000000-0005-0000-0000-00000C000000}"/>
    <cellStyle name="_CurrencySpace 6" xfId="15" xr:uid="{00000000-0005-0000-0000-00000D000000}"/>
    <cellStyle name="_CurrencySpace 7" xfId="16" xr:uid="{00000000-0005-0000-0000-00000E000000}"/>
    <cellStyle name="_Euro" xfId="17" xr:uid="{00000000-0005-0000-0000-00000F000000}"/>
    <cellStyle name="_Heading" xfId="18" xr:uid="{00000000-0005-0000-0000-000010000000}"/>
    <cellStyle name="_Highlight" xfId="19" xr:uid="{00000000-0005-0000-0000-000011000000}"/>
    <cellStyle name="_Multiple" xfId="20" xr:uid="{00000000-0005-0000-0000-000012000000}"/>
    <cellStyle name="_Multiple 10" xfId="21" xr:uid="{00000000-0005-0000-0000-000013000000}"/>
    <cellStyle name="_Multiple 4" xfId="22" xr:uid="{00000000-0005-0000-0000-000014000000}"/>
    <cellStyle name="_Multiple 9" xfId="23" xr:uid="{00000000-0005-0000-0000-000015000000}"/>
    <cellStyle name="_MultipleSpace" xfId="24" xr:uid="{00000000-0005-0000-0000-000016000000}"/>
    <cellStyle name="_SubHeading" xfId="25" xr:uid="{00000000-0005-0000-0000-000017000000}"/>
    <cellStyle name="_Table" xfId="26" xr:uid="{00000000-0005-0000-0000-000018000000}"/>
    <cellStyle name="_TableHead" xfId="27" xr:uid="{00000000-0005-0000-0000-000019000000}"/>
    <cellStyle name="_TableHead 2 3" xfId="28" xr:uid="{00000000-0005-0000-0000-00001A000000}"/>
    <cellStyle name="_TableHead 4" xfId="29" xr:uid="{00000000-0005-0000-0000-00001B000000}"/>
    <cellStyle name="_TableRowHead" xfId="30" xr:uid="{00000000-0005-0000-0000-00001C000000}"/>
    <cellStyle name="_TableRowHead_CSC " xfId="31" xr:uid="{00000000-0005-0000-0000-00001D000000}"/>
    <cellStyle name="_TableSuperHead" xfId="32" xr:uid="{00000000-0005-0000-0000-00001E000000}"/>
    <cellStyle name="_TableSuperHead 2" xfId="33" xr:uid="{00000000-0005-0000-0000-00001F000000}"/>
    <cellStyle name="Comma 5" xfId="34" xr:uid="{00000000-0005-0000-0000-000020000000}"/>
    <cellStyle name="Default2" xfId="35" xr:uid="{00000000-0005-0000-0000-000021000000}"/>
    <cellStyle name="Link" xfId="69" builtinId="8"/>
    <cellStyle name="Normal 10" xfId="36" xr:uid="{00000000-0005-0000-0000-000023000000}"/>
    <cellStyle name="Normal 11" xfId="37" xr:uid="{00000000-0005-0000-0000-000024000000}"/>
    <cellStyle name="Normal 12" xfId="38" xr:uid="{00000000-0005-0000-0000-000025000000}"/>
    <cellStyle name="Normal 12 2" xfId="39" xr:uid="{00000000-0005-0000-0000-000026000000}"/>
    <cellStyle name="Normal 13" xfId="40" xr:uid="{00000000-0005-0000-0000-000027000000}"/>
    <cellStyle name="Normal 131" xfId="41" xr:uid="{00000000-0005-0000-0000-000028000000}"/>
    <cellStyle name="Normal 14" xfId="42" xr:uid="{00000000-0005-0000-0000-000029000000}"/>
    <cellStyle name="Normal 16" xfId="43" xr:uid="{00000000-0005-0000-0000-00002A000000}"/>
    <cellStyle name="Normal 2" xfId="1" xr:uid="{00000000-0005-0000-0000-00002B000000}"/>
    <cellStyle name="Normal 2 13" xfId="44" xr:uid="{00000000-0005-0000-0000-00002C000000}"/>
    <cellStyle name="Normal 2 2" xfId="45" xr:uid="{00000000-0005-0000-0000-00002D000000}"/>
    <cellStyle name="Normal 2 3" xfId="46" xr:uid="{00000000-0005-0000-0000-00002E000000}"/>
    <cellStyle name="Normal 2 4" xfId="47" xr:uid="{00000000-0005-0000-0000-00002F000000}"/>
    <cellStyle name="Normal 2 6" xfId="48" xr:uid="{00000000-0005-0000-0000-000030000000}"/>
    <cellStyle name="Normal 25" xfId="49" xr:uid="{00000000-0005-0000-0000-000031000000}"/>
    <cellStyle name="Normal 26" xfId="50" xr:uid="{00000000-0005-0000-0000-000032000000}"/>
    <cellStyle name="Normal 27" xfId="51" xr:uid="{00000000-0005-0000-0000-000033000000}"/>
    <cellStyle name="Normal 28" xfId="52" xr:uid="{00000000-0005-0000-0000-000034000000}"/>
    <cellStyle name="Normal 29" xfId="53" xr:uid="{00000000-0005-0000-0000-000035000000}"/>
    <cellStyle name="Normal 3" xfId="54" xr:uid="{00000000-0005-0000-0000-000036000000}"/>
    <cellStyle name="Normal 3 2" xfId="55" xr:uid="{00000000-0005-0000-0000-000037000000}"/>
    <cellStyle name="Normal 30" xfId="56" xr:uid="{00000000-0005-0000-0000-000038000000}"/>
    <cellStyle name="Normal 31" xfId="57" xr:uid="{00000000-0005-0000-0000-000039000000}"/>
    <cellStyle name="Normal 32" xfId="58" xr:uid="{00000000-0005-0000-0000-00003A000000}"/>
    <cellStyle name="Normal 4" xfId="59" xr:uid="{00000000-0005-0000-0000-00003B000000}"/>
    <cellStyle name="Normal 5" xfId="60" xr:uid="{00000000-0005-0000-0000-00003C000000}"/>
    <cellStyle name="Normal 5 3 2" xfId="61" xr:uid="{00000000-0005-0000-0000-00003D000000}"/>
    <cellStyle name="Normal 6" xfId="62" xr:uid="{00000000-0005-0000-0000-00003E000000}"/>
    <cellStyle name="Normal 7" xfId="63" xr:uid="{00000000-0005-0000-0000-00003F000000}"/>
    <cellStyle name="Normal 8" xfId="64" xr:uid="{00000000-0005-0000-0000-000040000000}"/>
    <cellStyle name="Normal 9" xfId="65" xr:uid="{00000000-0005-0000-0000-000041000000}"/>
    <cellStyle name="Percent 16" xfId="66" xr:uid="{00000000-0005-0000-0000-000042000000}"/>
    <cellStyle name="Percent 99" xfId="67" xr:uid="{00000000-0005-0000-0000-000043000000}"/>
    <cellStyle name="Standard" xfId="0" builtinId="0"/>
    <cellStyle name="Standard 10" xfId="68" xr:uid="{D49B1085-9C42-4A75-A5C8-471769217A28}"/>
  </cellStyles>
  <dxfs count="79">
    <dxf>
      <font>
        <strike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numFmt numFmtId="175" formatCode="#,##0.0"/>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numFmt numFmtId="175" formatCode="#,##0.0"/>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general" vertical="center" textRotation="0" wrapText="1"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fill>
        <patternFill patternType="solid">
          <fgColor indexed="64"/>
          <bgColor theme="0"/>
        </patternFill>
      </fill>
      <alignment horizontal="general" vertical="center" textRotation="0" wrapText="1"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val="0"/>
        <i val="0"/>
        <strike val="0"/>
        <condense val="0"/>
        <extend val="0"/>
        <outline val="0"/>
        <shadow val="0"/>
        <u val="none"/>
        <vertAlign val="baseline"/>
        <sz val="10"/>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right/>
        <top/>
        <bottom style="thin">
          <color theme="0" tint="-0.14996795556505021"/>
        </bottom>
        <vertical/>
        <horizontal/>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font>
        <strike val="0"/>
        <outline val="0"/>
        <shadow val="0"/>
        <u val="none"/>
        <vertAlign val="baseline"/>
        <name val="Calibri"/>
        <family val="2"/>
        <scheme val="none"/>
      </font>
    </dxf>
    <dxf>
      <font>
        <b val="0"/>
        <i/>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Calibri"/>
        <family val="2"/>
        <scheme val="none"/>
      </font>
    </dxf>
    <dxf>
      <font>
        <b val="0"/>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1"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b/>
        <i val="0"/>
        <strike val="0"/>
        <condense val="0"/>
        <extend val="0"/>
        <outline val="0"/>
        <shadow val="0"/>
        <u val="none"/>
        <vertAlign val="baseline"/>
        <sz val="10"/>
        <color auto="1"/>
        <name val="Calibri"/>
        <family val="2"/>
        <scheme val="none"/>
      </font>
      <numFmt numFmtId="173" formatCode="0.0%"/>
      <fill>
        <patternFill patternType="solid">
          <fgColor indexed="64"/>
          <bgColor theme="0"/>
        </patternFill>
      </fill>
      <alignment horizontal="left" vertical="center" textRotation="0" wrapText="0" indent="0" justifyLastLine="0" shrinkToFit="0" readingOrder="0"/>
      <border diagonalUp="0" diagonalDown="0" outline="0">
        <left/>
        <right/>
        <top/>
        <bottom style="thin">
          <color theme="0" tint="-0.14996795556505021"/>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
      <border>
        <left/>
        <right/>
        <vertical/>
      </border>
    </dxf>
    <dxf>
      <border>
        <vertical/>
      </border>
    </dxf>
  </dxfs>
  <tableStyles count="4" defaultTableStyle="Table Style 3" defaultPivotStyle="PivotStyleLight16">
    <tableStyle name="Style KPIs" pivot="0" count="0" xr9:uid="{E35ACB1E-4399-4C21-8C38-54F385A1C482}"/>
    <tableStyle name="Table Style 1" pivot="0" count="1" xr9:uid="{19E4B767-03F6-40F3-878A-45308BAFD3BB}">
      <tableStyleElement type="wholeTable" dxfId="78"/>
    </tableStyle>
    <tableStyle name="Table Style 2" pivot="0" count="1" xr9:uid="{24F24100-D1FA-4935-96E1-4A03C83A6B9D}">
      <tableStyleElement type="wholeTable" dxfId="77"/>
    </tableStyle>
    <tableStyle name="Table Style 3" pivot="0" count="0" xr9:uid="{9AFB0660-196B-4E0D-809A-44CD4823FF94}"/>
  </tableStyles>
  <colors>
    <mruColors>
      <color rgb="FFE3F3FC"/>
      <color rgb="FFCCCCCC"/>
      <color rgb="FF019CB2"/>
      <color rgb="FF012855"/>
      <color rgb="FF72C3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508966</xdr:colOff>
      <xdr:row>2</xdr:row>
      <xdr:rowOff>9525</xdr:rowOff>
    </xdr:from>
    <xdr:to>
      <xdr:col>9</xdr:col>
      <xdr:colOff>104776</xdr:colOff>
      <xdr:row>4</xdr:row>
      <xdr:rowOff>182253</xdr:rowOff>
    </xdr:to>
    <xdr:pic>
      <xdr:nvPicPr>
        <xdr:cNvPr id="4" name="Picture 3" descr="Wintershall Dea Guidelines">
          <a:extLst>
            <a:ext uri="{FF2B5EF4-FFF2-40B4-BE49-F238E27FC236}">
              <a16:creationId xmlns:a16="http://schemas.microsoft.com/office/drawing/2014/main" id="{EEE71866-4177-4CA4-9E55-1B95D89FE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2366" y="400050"/>
          <a:ext cx="967410" cy="839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323851</xdr:colOff>
      <xdr:row>0</xdr:row>
      <xdr:rowOff>85724</xdr:rowOff>
    </xdr:from>
    <xdr:to>
      <xdr:col>7</xdr:col>
      <xdr:colOff>5626</xdr:colOff>
      <xdr:row>2</xdr:row>
      <xdr:rowOff>130424</xdr:rowOff>
    </xdr:to>
    <xdr:sp macro="" textlink="">
      <xdr:nvSpPr>
        <xdr:cNvPr id="2" name="Textplatzhalter 8">
          <a:extLst>
            <a:ext uri="{FF2B5EF4-FFF2-40B4-BE49-F238E27FC236}">
              <a16:creationId xmlns:a16="http://schemas.microsoft.com/office/drawing/2014/main" id="{2D3A6A9B-09BC-4B60-8D7C-CB1CF67C4E03}"/>
            </a:ext>
          </a:extLst>
        </xdr:cNvPr>
        <xdr:cNvSpPr>
          <a:spLocks noGrp="1"/>
        </xdr:cNvSpPr>
      </xdr:nvSpPr>
      <xdr:spPr bwMode="gray">
        <a:xfrm>
          <a:off x="6076951"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85725</xdr:colOff>
      <xdr:row>0</xdr:row>
      <xdr:rowOff>76200</xdr:rowOff>
    </xdr:from>
    <xdr:to>
      <xdr:col>9</xdr:col>
      <xdr:colOff>805725</xdr:colOff>
      <xdr:row>2</xdr:row>
      <xdr:rowOff>111375</xdr:rowOff>
    </xdr:to>
    <xdr:sp macro="" textlink="">
      <xdr:nvSpPr>
        <xdr:cNvPr id="3" name="Textplatzhalter 8">
          <a:extLst>
            <a:ext uri="{FF2B5EF4-FFF2-40B4-BE49-F238E27FC236}">
              <a16:creationId xmlns:a16="http://schemas.microsoft.com/office/drawing/2014/main" id="{1CE66235-68FF-4DF5-B95B-29BAB94A9C17}"/>
            </a:ext>
          </a:extLst>
        </xdr:cNvPr>
        <xdr:cNvSpPr>
          <a:spLocks noGrp="1"/>
        </xdr:cNvSpPr>
      </xdr:nvSpPr>
      <xdr:spPr bwMode="gray">
        <a:xfrm>
          <a:off x="8601075" y="7620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323851</xdr:colOff>
      <xdr:row>0</xdr:row>
      <xdr:rowOff>85724</xdr:rowOff>
    </xdr:from>
    <xdr:to>
      <xdr:col>7</xdr:col>
      <xdr:colOff>5626</xdr:colOff>
      <xdr:row>2</xdr:row>
      <xdr:rowOff>130424</xdr:rowOff>
    </xdr:to>
    <xdr:sp macro="" textlink="">
      <xdr:nvSpPr>
        <xdr:cNvPr id="2" name="Textplatzhalter 8">
          <a:extLst>
            <a:ext uri="{FF2B5EF4-FFF2-40B4-BE49-F238E27FC236}">
              <a16:creationId xmlns:a16="http://schemas.microsoft.com/office/drawing/2014/main" id="{627DDB68-0DED-40B2-A4F5-B87DC20B6804}"/>
            </a:ext>
          </a:extLst>
        </xdr:cNvPr>
        <xdr:cNvSpPr>
          <a:spLocks noGrp="1"/>
        </xdr:cNvSpPr>
      </xdr:nvSpPr>
      <xdr:spPr bwMode="gray">
        <a:xfrm>
          <a:off x="610552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0</xdr:row>
      <xdr:rowOff>66674</xdr:rowOff>
    </xdr:from>
    <xdr:to>
      <xdr:col>7</xdr:col>
      <xdr:colOff>5626</xdr:colOff>
      <xdr:row>2</xdr:row>
      <xdr:rowOff>111374</xdr:rowOff>
    </xdr:to>
    <xdr:sp macro="" textlink="">
      <xdr:nvSpPr>
        <xdr:cNvPr id="2" name="Textplatzhalter 8">
          <a:extLst>
            <a:ext uri="{FF2B5EF4-FFF2-40B4-BE49-F238E27FC236}">
              <a16:creationId xmlns:a16="http://schemas.microsoft.com/office/drawing/2014/main" id="{F2357AF2-7A6A-49C8-AF21-9F8BE3B56428}"/>
            </a:ext>
          </a:extLst>
        </xdr:cNvPr>
        <xdr:cNvSpPr>
          <a:spLocks noGrp="1"/>
        </xdr:cNvSpPr>
      </xdr:nvSpPr>
      <xdr:spPr bwMode="gray">
        <a:xfrm>
          <a:off x="6257926" y="6667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6</xdr:col>
      <xdr:colOff>323850</xdr:colOff>
      <xdr:row>0</xdr:row>
      <xdr:rowOff>85725</xdr:rowOff>
    </xdr:from>
    <xdr:to>
      <xdr:col>7</xdr:col>
      <xdr:colOff>5625</xdr:colOff>
      <xdr:row>2</xdr:row>
      <xdr:rowOff>130425</xdr:rowOff>
    </xdr:to>
    <xdr:sp macro="" textlink="">
      <xdr:nvSpPr>
        <xdr:cNvPr id="3" name="Textplatzhalter 8">
          <a:extLst>
            <a:ext uri="{FF2B5EF4-FFF2-40B4-BE49-F238E27FC236}">
              <a16:creationId xmlns:a16="http://schemas.microsoft.com/office/drawing/2014/main" id="{E8F236A7-8F52-433A-9569-D65E82BB9DA9}"/>
            </a:ext>
          </a:extLst>
        </xdr:cNvPr>
        <xdr:cNvSpPr>
          <a:spLocks noGrp="1"/>
        </xdr:cNvSpPr>
      </xdr:nvSpPr>
      <xdr:spPr bwMode="gray">
        <a:xfrm>
          <a:off x="5219700" y="85725"/>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323850</xdr:colOff>
      <xdr:row>0</xdr:row>
      <xdr:rowOff>76199</xdr:rowOff>
    </xdr:from>
    <xdr:to>
      <xdr:col>7</xdr:col>
      <xdr:colOff>5625</xdr:colOff>
      <xdr:row>2</xdr:row>
      <xdr:rowOff>120899</xdr:rowOff>
    </xdr:to>
    <xdr:sp macro="" textlink="">
      <xdr:nvSpPr>
        <xdr:cNvPr id="2" name="Textplatzhalter 8">
          <a:extLst>
            <a:ext uri="{FF2B5EF4-FFF2-40B4-BE49-F238E27FC236}">
              <a16:creationId xmlns:a16="http://schemas.microsoft.com/office/drawing/2014/main" id="{7639B4C2-9541-4C32-8C38-DCBF6083F294}"/>
            </a:ext>
          </a:extLst>
        </xdr:cNvPr>
        <xdr:cNvSpPr>
          <a:spLocks noGrp="1"/>
        </xdr:cNvSpPr>
      </xdr:nvSpPr>
      <xdr:spPr bwMode="gray">
        <a:xfrm>
          <a:off x="6105525"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314325</xdr:colOff>
      <xdr:row>0</xdr:row>
      <xdr:rowOff>85724</xdr:rowOff>
    </xdr:from>
    <xdr:to>
      <xdr:col>6</xdr:col>
      <xdr:colOff>1034325</xdr:colOff>
      <xdr:row>2</xdr:row>
      <xdr:rowOff>130424</xdr:rowOff>
    </xdr:to>
    <xdr:sp macro="" textlink="">
      <xdr:nvSpPr>
        <xdr:cNvPr id="2" name="Textplatzhalter 8">
          <a:extLst>
            <a:ext uri="{FF2B5EF4-FFF2-40B4-BE49-F238E27FC236}">
              <a16:creationId xmlns:a16="http://schemas.microsoft.com/office/drawing/2014/main" id="{80B09947-115E-4DBF-9324-CAB88EC9C29B}"/>
            </a:ext>
          </a:extLst>
        </xdr:cNvPr>
        <xdr:cNvSpPr>
          <a:spLocks noGrp="1"/>
        </xdr:cNvSpPr>
      </xdr:nvSpPr>
      <xdr:spPr bwMode="gray">
        <a:xfrm>
          <a:off x="6096000"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323851</xdr:colOff>
      <xdr:row>0</xdr:row>
      <xdr:rowOff>85724</xdr:rowOff>
    </xdr:from>
    <xdr:to>
      <xdr:col>7</xdr:col>
      <xdr:colOff>5626</xdr:colOff>
      <xdr:row>2</xdr:row>
      <xdr:rowOff>130424</xdr:rowOff>
    </xdr:to>
    <xdr:sp macro="" textlink="">
      <xdr:nvSpPr>
        <xdr:cNvPr id="2" name="Textplatzhalter 8">
          <a:extLst>
            <a:ext uri="{FF2B5EF4-FFF2-40B4-BE49-F238E27FC236}">
              <a16:creationId xmlns:a16="http://schemas.microsoft.com/office/drawing/2014/main" id="{FC4BC438-2BE4-4599-860F-E06A904DBEAB}"/>
            </a:ext>
          </a:extLst>
        </xdr:cNvPr>
        <xdr:cNvSpPr>
          <a:spLocks noGrp="1"/>
        </xdr:cNvSpPr>
      </xdr:nvSpPr>
      <xdr:spPr bwMode="gray">
        <a:xfrm>
          <a:off x="610552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323851</xdr:colOff>
      <xdr:row>0</xdr:row>
      <xdr:rowOff>76199</xdr:rowOff>
    </xdr:from>
    <xdr:to>
      <xdr:col>7</xdr:col>
      <xdr:colOff>5626</xdr:colOff>
      <xdr:row>2</xdr:row>
      <xdr:rowOff>120899</xdr:rowOff>
    </xdr:to>
    <xdr:sp macro="" textlink="">
      <xdr:nvSpPr>
        <xdr:cNvPr id="2" name="Textplatzhalter 8">
          <a:extLst>
            <a:ext uri="{FF2B5EF4-FFF2-40B4-BE49-F238E27FC236}">
              <a16:creationId xmlns:a16="http://schemas.microsoft.com/office/drawing/2014/main" id="{B9BCBD1B-B475-4158-A1A4-05F253B42015}"/>
            </a:ext>
          </a:extLst>
        </xdr:cNvPr>
        <xdr:cNvSpPr>
          <a:spLocks noGrp="1"/>
        </xdr:cNvSpPr>
      </xdr:nvSpPr>
      <xdr:spPr bwMode="gray">
        <a:xfrm>
          <a:off x="6105526"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0</xdr:row>
      <xdr:rowOff>85724</xdr:rowOff>
    </xdr:from>
    <xdr:to>
      <xdr:col>7</xdr:col>
      <xdr:colOff>5626</xdr:colOff>
      <xdr:row>2</xdr:row>
      <xdr:rowOff>130424</xdr:rowOff>
    </xdr:to>
    <xdr:sp macro="" textlink="">
      <xdr:nvSpPr>
        <xdr:cNvPr id="2" name="Textplatzhalter 8">
          <a:extLst>
            <a:ext uri="{FF2B5EF4-FFF2-40B4-BE49-F238E27FC236}">
              <a16:creationId xmlns:a16="http://schemas.microsoft.com/office/drawing/2014/main" id="{22FB2EC9-9F62-40A9-A41A-FDAB36570829}"/>
            </a:ext>
          </a:extLst>
        </xdr:cNvPr>
        <xdr:cNvSpPr>
          <a:spLocks noGrp="1"/>
        </xdr:cNvSpPr>
      </xdr:nvSpPr>
      <xdr:spPr bwMode="gray">
        <a:xfrm>
          <a:off x="610552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6</xdr:col>
      <xdr:colOff>323850</xdr:colOff>
      <xdr:row>0</xdr:row>
      <xdr:rowOff>95250</xdr:rowOff>
    </xdr:from>
    <xdr:to>
      <xdr:col>7</xdr:col>
      <xdr:colOff>5625</xdr:colOff>
      <xdr:row>2</xdr:row>
      <xdr:rowOff>139950</xdr:rowOff>
    </xdr:to>
    <xdr:sp macro="" textlink="">
      <xdr:nvSpPr>
        <xdr:cNvPr id="3" name="Textplatzhalter 8">
          <a:extLst>
            <a:ext uri="{FF2B5EF4-FFF2-40B4-BE49-F238E27FC236}">
              <a16:creationId xmlns:a16="http://schemas.microsoft.com/office/drawing/2014/main" id="{4B150BA4-107E-440E-BD3D-09EC692BBDF8}"/>
            </a:ext>
          </a:extLst>
        </xdr:cNvPr>
        <xdr:cNvSpPr>
          <a:spLocks noGrp="1"/>
        </xdr:cNvSpPr>
      </xdr:nvSpPr>
      <xdr:spPr bwMode="gray">
        <a:xfrm>
          <a:off x="5067300" y="9525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85725</xdr:colOff>
      <xdr:row>0</xdr:row>
      <xdr:rowOff>76200</xdr:rowOff>
    </xdr:from>
    <xdr:to>
      <xdr:col>8</xdr:col>
      <xdr:colOff>805725</xdr:colOff>
      <xdr:row>2</xdr:row>
      <xdr:rowOff>111375</xdr:rowOff>
    </xdr:to>
    <xdr:sp macro="" textlink="">
      <xdr:nvSpPr>
        <xdr:cNvPr id="2" name="Textplatzhalter 8">
          <a:extLst>
            <a:ext uri="{FF2B5EF4-FFF2-40B4-BE49-F238E27FC236}">
              <a16:creationId xmlns:a16="http://schemas.microsoft.com/office/drawing/2014/main" id="{53B1C01B-B3C7-4A3A-80CC-604A9DA59E85}"/>
            </a:ext>
          </a:extLst>
        </xdr:cNvPr>
        <xdr:cNvSpPr>
          <a:spLocks noGrp="1"/>
        </xdr:cNvSpPr>
      </xdr:nvSpPr>
      <xdr:spPr bwMode="gray">
        <a:xfrm>
          <a:off x="8601075" y="7620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314324</xdr:colOff>
      <xdr:row>0</xdr:row>
      <xdr:rowOff>104774</xdr:rowOff>
    </xdr:from>
    <xdr:to>
      <xdr:col>6</xdr:col>
      <xdr:colOff>1034324</xdr:colOff>
      <xdr:row>2</xdr:row>
      <xdr:rowOff>139949</xdr:rowOff>
    </xdr:to>
    <xdr:sp macro="" textlink="">
      <xdr:nvSpPr>
        <xdr:cNvPr id="3" name="Textplatzhalter 8">
          <a:extLst>
            <a:ext uri="{FF2B5EF4-FFF2-40B4-BE49-F238E27FC236}">
              <a16:creationId xmlns:a16="http://schemas.microsoft.com/office/drawing/2014/main" id="{D5EE911F-31C0-42EF-AB1F-DFD131A7687C}"/>
            </a:ext>
          </a:extLst>
        </xdr:cNvPr>
        <xdr:cNvSpPr>
          <a:spLocks noGrp="1"/>
        </xdr:cNvSpPr>
      </xdr:nvSpPr>
      <xdr:spPr bwMode="gray">
        <a:xfrm>
          <a:off x="7296149" y="10477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314326</xdr:colOff>
      <xdr:row>0</xdr:row>
      <xdr:rowOff>85724</xdr:rowOff>
    </xdr:from>
    <xdr:to>
      <xdr:col>6</xdr:col>
      <xdr:colOff>1034326</xdr:colOff>
      <xdr:row>2</xdr:row>
      <xdr:rowOff>130424</xdr:rowOff>
    </xdr:to>
    <xdr:sp macro="" textlink="">
      <xdr:nvSpPr>
        <xdr:cNvPr id="2" name="Textplatzhalter 8">
          <a:extLst>
            <a:ext uri="{FF2B5EF4-FFF2-40B4-BE49-F238E27FC236}">
              <a16:creationId xmlns:a16="http://schemas.microsoft.com/office/drawing/2014/main" id="{9EB5BAB5-E24C-47A8-B9AF-ED00E8C023F7}"/>
            </a:ext>
          </a:extLst>
        </xdr:cNvPr>
        <xdr:cNvSpPr>
          <a:spLocks noGrp="1"/>
        </xdr:cNvSpPr>
      </xdr:nvSpPr>
      <xdr:spPr bwMode="gray">
        <a:xfrm>
          <a:off x="694372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333374</xdr:colOff>
      <xdr:row>0</xdr:row>
      <xdr:rowOff>95249</xdr:rowOff>
    </xdr:from>
    <xdr:to>
      <xdr:col>4</xdr:col>
      <xdr:colOff>5624</xdr:colOff>
      <xdr:row>2</xdr:row>
      <xdr:rowOff>139949</xdr:rowOff>
    </xdr:to>
    <xdr:sp macro="" textlink="">
      <xdr:nvSpPr>
        <xdr:cNvPr id="2" name="Textplatzhalter 8">
          <a:extLst>
            <a:ext uri="{FF2B5EF4-FFF2-40B4-BE49-F238E27FC236}">
              <a16:creationId xmlns:a16="http://schemas.microsoft.com/office/drawing/2014/main" id="{EC84EFE1-77E9-4591-B245-B646B9BE2913}"/>
            </a:ext>
          </a:extLst>
        </xdr:cNvPr>
        <xdr:cNvSpPr>
          <a:spLocks noGrp="1"/>
        </xdr:cNvSpPr>
      </xdr:nvSpPr>
      <xdr:spPr bwMode="gray">
        <a:xfrm>
          <a:off x="4781549" y="9524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323850</xdr:colOff>
      <xdr:row>0</xdr:row>
      <xdr:rowOff>85724</xdr:rowOff>
    </xdr:from>
    <xdr:to>
      <xdr:col>7</xdr:col>
      <xdr:colOff>5625</xdr:colOff>
      <xdr:row>2</xdr:row>
      <xdr:rowOff>130424</xdr:rowOff>
    </xdr:to>
    <xdr:sp macro="" textlink="">
      <xdr:nvSpPr>
        <xdr:cNvPr id="2" name="Textplatzhalter 8">
          <a:extLst>
            <a:ext uri="{FF2B5EF4-FFF2-40B4-BE49-F238E27FC236}">
              <a16:creationId xmlns:a16="http://schemas.microsoft.com/office/drawing/2014/main" id="{570A56C0-C155-4BA7-8F44-AD7AFA8EF45F}"/>
            </a:ext>
          </a:extLst>
        </xdr:cNvPr>
        <xdr:cNvSpPr>
          <a:spLocks noGrp="1"/>
        </xdr:cNvSpPr>
      </xdr:nvSpPr>
      <xdr:spPr bwMode="gray">
        <a:xfrm>
          <a:off x="6829425"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0</xdr:row>
      <xdr:rowOff>76199</xdr:rowOff>
    </xdr:from>
    <xdr:to>
      <xdr:col>7</xdr:col>
      <xdr:colOff>0</xdr:colOff>
      <xdr:row>2</xdr:row>
      <xdr:rowOff>120899</xdr:rowOff>
    </xdr:to>
    <xdr:sp macro="" textlink="">
      <xdr:nvSpPr>
        <xdr:cNvPr id="2" name="Textplatzhalter 8">
          <a:extLst>
            <a:ext uri="{FF2B5EF4-FFF2-40B4-BE49-F238E27FC236}">
              <a16:creationId xmlns:a16="http://schemas.microsoft.com/office/drawing/2014/main" id="{E632C702-A490-4058-A10A-A4BB1E4A653F}"/>
            </a:ext>
          </a:extLst>
        </xdr:cNvPr>
        <xdr:cNvSpPr>
          <a:spLocks noGrp="1"/>
        </xdr:cNvSpPr>
      </xdr:nvSpPr>
      <xdr:spPr bwMode="gray">
        <a:xfrm>
          <a:off x="6467476"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6</xdr:col>
      <xdr:colOff>323850</xdr:colOff>
      <xdr:row>0</xdr:row>
      <xdr:rowOff>85725</xdr:rowOff>
    </xdr:from>
    <xdr:to>
      <xdr:col>7</xdr:col>
      <xdr:colOff>5625</xdr:colOff>
      <xdr:row>2</xdr:row>
      <xdr:rowOff>130425</xdr:rowOff>
    </xdr:to>
    <xdr:sp macro="" textlink="">
      <xdr:nvSpPr>
        <xdr:cNvPr id="3" name="Textplatzhalter 8">
          <a:extLst>
            <a:ext uri="{FF2B5EF4-FFF2-40B4-BE49-F238E27FC236}">
              <a16:creationId xmlns:a16="http://schemas.microsoft.com/office/drawing/2014/main" id="{CBBA126D-C1DF-40A0-BFC1-4C0E3B2C17FE}"/>
            </a:ext>
          </a:extLst>
        </xdr:cNvPr>
        <xdr:cNvSpPr>
          <a:spLocks noGrp="1"/>
        </xdr:cNvSpPr>
      </xdr:nvSpPr>
      <xdr:spPr bwMode="gray">
        <a:xfrm>
          <a:off x="5438775" y="85725"/>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0</xdr:row>
      <xdr:rowOff>76199</xdr:rowOff>
    </xdr:from>
    <xdr:to>
      <xdr:col>7</xdr:col>
      <xdr:colOff>5626</xdr:colOff>
      <xdr:row>2</xdr:row>
      <xdr:rowOff>120899</xdr:rowOff>
    </xdr:to>
    <xdr:sp macro="" textlink="">
      <xdr:nvSpPr>
        <xdr:cNvPr id="2" name="Textplatzhalter 8">
          <a:extLst>
            <a:ext uri="{FF2B5EF4-FFF2-40B4-BE49-F238E27FC236}">
              <a16:creationId xmlns:a16="http://schemas.microsoft.com/office/drawing/2014/main" id="{20A505D2-8780-485A-B295-FBBB5DAF399B}"/>
            </a:ext>
          </a:extLst>
        </xdr:cNvPr>
        <xdr:cNvSpPr>
          <a:spLocks noGrp="1"/>
        </xdr:cNvSpPr>
      </xdr:nvSpPr>
      <xdr:spPr bwMode="gray">
        <a:xfrm>
          <a:off x="6477001"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6</xdr:col>
      <xdr:colOff>314325</xdr:colOff>
      <xdr:row>0</xdr:row>
      <xdr:rowOff>95250</xdr:rowOff>
    </xdr:from>
    <xdr:to>
      <xdr:col>6</xdr:col>
      <xdr:colOff>1034325</xdr:colOff>
      <xdr:row>2</xdr:row>
      <xdr:rowOff>139950</xdr:rowOff>
    </xdr:to>
    <xdr:sp macro="" textlink="">
      <xdr:nvSpPr>
        <xdr:cNvPr id="3" name="Textplatzhalter 8">
          <a:extLst>
            <a:ext uri="{FF2B5EF4-FFF2-40B4-BE49-F238E27FC236}">
              <a16:creationId xmlns:a16="http://schemas.microsoft.com/office/drawing/2014/main" id="{1464F5CD-1728-40DD-BB84-DFD81A7267A2}"/>
            </a:ext>
          </a:extLst>
        </xdr:cNvPr>
        <xdr:cNvSpPr>
          <a:spLocks noGrp="1"/>
        </xdr:cNvSpPr>
      </xdr:nvSpPr>
      <xdr:spPr bwMode="gray">
        <a:xfrm>
          <a:off x="5429250" y="9525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295276</xdr:colOff>
      <xdr:row>0</xdr:row>
      <xdr:rowOff>76199</xdr:rowOff>
    </xdr:from>
    <xdr:to>
      <xdr:col>6</xdr:col>
      <xdr:colOff>1015276</xdr:colOff>
      <xdr:row>2</xdr:row>
      <xdr:rowOff>120899</xdr:rowOff>
    </xdr:to>
    <xdr:sp macro="" textlink="">
      <xdr:nvSpPr>
        <xdr:cNvPr id="2" name="Textplatzhalter 8">
          <a:extLst>
            <a:ext uri="{FF2B5EF4-FFF2-40B4-BE49-F238E27FC236}">
              <a16:creationId xmlns:a16="http://schemas.microsoft.com/office/drawing/2014/main" id="{82AE9F6C-17CB-437F-80DF-E39DB85C2F4B}"/>
            </a:ext>
          </a:extLst>
        </xdr:cNvPr>
        <xdr:cNvSpPr>
          <a:spLocks noGrp="1"/>
        </xdr:cNvSpPr>
      </xdr:nvSpPr>
      <xdr:spPr bwMode="gray">
        <a:xfrm>
          <a:off x="7191376" y="76199"/>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0</xdr:row>
      <xdr:rowOff>85724</xdr:rowOff>
    </xdr:from>
    <xdr:to>
      <xdr:col>7</xdr:col>
      <xdr:colOff>0</xdr:colOff>
      <xdr:row>2</xdr:row>
      <xdr:rowOff>130424</xdr:rowOff>
    </xdr:to>
    <xdr:sp macro="" textlink="">
      <xdr:nvSpPr>
        <xdr:cNvPr id="2" name="Textplatzhalter 8">
          <a:extLst>
            <a:ext uri="{FF2B5EF4-FFF2-40B4-BE49-F238E27FC236}">
              <a16:creationId xmlns:a16="http://schemas.microsoft.com/office/drawing/2014/main" id="{2315DD34-2585-46D6-A7CA-D41FE976204B}"/>
            </a:ext>
          </a:extLst>
        </xdr:cNvPr>
        <xdr:cNvSpPr>
          <a:spLocks noGrp="1"/>
        </xdr:cNvSpPr>
      </xdr:nvSpPr>
      <xdr:spPr bwMode="gray">
        <a:xfrm>
          <a:off x="6696076" y="85724"/>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twoCellAnchor>
    <xdr:from>
      <xdr:col>6</xdr:col>
      <xdr:colOff>323850</xdr:colOff>
      <xdr:row>0</xdr:row>
      <xdr:rowOff>95250</xdr:rowOff>
    </xdr:from>
    <xdr:to>
      <xdr:col>7</xdr:col>
      <xdr:colOff>5625</xdr:colOff>
      <xdr:row>2</xdr:row>
      <xdr:rowOff>139950</xdr:rowOff>
    </xdr:to>
    <xdr:sp macro="" textlink="">
      <xdr:nvSpPr>
        <xdr:cNvPr id="3" name="Textplatzhalter 8">
          <a:extLst>
            <a:ext uri="{FF2B5EF4-FFF2-40B4-BE49-F238E27FC236}">
              <a16:creationId xmlns:a16="http://schemas.microsoft.com/office/drawing/2014/main" id="{EDAB9ED2-8CCA-48D8-877C-77B8B19F0C4A}"/>
            </a:ext>
          </a:extLst>
        </xdr:cNvPr>
        <xdr:cNvSpPr>
          <a:spLocks noGrp="1"/>
        </xdr:cNvSpPr>
      </xdr:nvSpPr>
      <xdr:spPr bwMode="gray">
        <a:xfrm>
          <a:off x="5686425" y="95250"/>
          <a:ext cx="720000" cy="540000"/>
        </a:xfrm>
        <a:prstGeom prst="rect">
          <a:avLst/>
        </a:prstGeom>
        <a:blipFill>
          <a:blip xmlns:r="http://schemas.openxmlformats.org/officeDocument/2006/relationships" r:embed="rId1"/>
          <a:stretch>
            <a:fillRect/>
          </a:stretch>
        </a:blipFill>
      </xdr:spPr>
      <xdr:txBody>
        <a:bodyPr vert="horz" wrap="square" lIns="0" tIns="0" rIns="0" bIns="0" rtlCol="0">
          <a:noAutofit/>
        </a:bodyPr>
        <a:lstStyle>
          <a:lvl1pPr marL="0" indent="0" algn="l" defTabSz="914400" rtl="0" eaLnBrk="1" latinLnBrk="0" hangingPunct="1">
            <a:lnSpc>
              <a:spcPct val="110000"/>
            </a:lnSpc>
            <a:spcBef>
              <a:spcPts val="0"/>
            </a:spcBef>
            <a:buSzPct val="110000"/>
            <a:buFont typeface="Arial" panose="020B0604020202020204" pitchFamily="34" charset="0"/>
            <a:buNone/>
            <a:defRPr sz="100" kern="1200" cap="all" baseline="0">
              <a:noFill/>
              <a:latin typeface="+mn-lt"/>
              <a:ea typeface="+mn-ea"/>
              <a:cs typeface="+mn-cs"/>
            </a:defRPr>
          </a:lvl1pPr>
          <a:lvl2pPr marL="288000" indent="-288000" algn="l" defTabSz="914400" rtl="0" eaLnBrk="1" latinLnBrk="0" hangingPunct="1">
            <a:lnSpc>
              <a:spcPct val="110000"/>
            </a:lnSpc>
            <a:spcBef>
              <a:spcPts val="600"/>
            </a:spcBef>
            <a:buClrTx/>
            <a:buSzPct val="85000"/>
            <a:buFont typeface="Symbol" panose="05050102010706020507" pitchFamily="18" charset="2"/>
            <a:buChar char="·"/>
            <a:defRPr sz="1400" kern="1200">
              <a:solidFill>
                <a:schemeClr val="tx2"/>
              </a:solidFill>
              <a:latin typeface="+mn-lt"/>
              <a:ea typeface="+mn-ea"/>
              <a:cs typeface="+mn-cs"/>
            </a:defRPr>
          </a:lvl2pPr>
          <a:lvl3pPr marL="576000" indent="-288000" algn="l" defTabSz="914400" rtl="0" eaLnBrk="1" latinLnBrk="0" hangingPunct="1">
            <a:lnSpc>
              <a:spcPct val="110000"/>
            </a:lnSpc>
            <a:spcBef>
              <a:spcPts val="200"/>
            </a:spcBef>
            <a:buClrTx/>
            <a:buSzPct val="85000"/>
            <a:buFont typeface="Symbol" panose="05050102010706020507" pitchFamily="18" charset="2"/>
            <a:buChar char="·"/>
            <a:defRPr sz="1400" kern="1200">
              <a:solidFill>
                <a:schemeClr val="tx2"/>
              </a:solidFill>
              <a:latin typeface="+mn-lt"/>
              <a:ea typeface="+mn-ea"/>
              <a:cs typeface="+mn-cs"/>
            </a:defRPr>
          </a:lvl3pPr>
          <a:lvl4pPr marL="864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4pPr>
          <a:lvl5pPr marL="1152000" indent="-288000" algn="l" defTabSz="914400" rtl="0" eaLnBrk="1" latinLnBrk="0" hangingPunct="1">
            <a:lnSpc>
              <a:spcPct val="110000"/>
            </a:lnSpc>
            <a:spcBef>
              <a:spcPts val="0"/>
            </a:spcBef>
            <a:buClrTx/>
            <a:buSzPct val="85000"/>
            <a:buFont typeface="Symbol" panose="05050102010706020507" pitchFamily="18" charset="2"/>
            <a:buChar char="·"/>
            <a:defRPr sz="1400" kern="1200">
              <a:solidFill>
                <a:schemeClr val="tx2"/>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de-DE"/>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CED3C5-EC0F-41C2-A721-CF169A7B8C59}" name="Table4" displayName="Table4" ref="B7:G23" headerRowCount="0" totalsRowShown="0" headerRowDxfId="76" dataDxfId="75">
  <tableColumns count="6">
    <tableColumn id="1" xr3:uid="{3432740A-B59F-4A18-888D-1046220CD3FD}" name="Column1" headerRowDxfId="74" dataDxfId="73" headerRowCellStyle="Normal 2"/>
    <tableColumn id="5" xr3:uid="{580E4E28-D9F5-4539-8694-789CBD01F694}" name="Spalte2" headerRowDxfId="72" headerRowCellStyle="Normal 2"/>
    <tableColumn id="4" xr3:uid="{85C2DE0C-6C23-479C-AA0D-F05B2983777C}" name="Spalte1" headerRowDxfId="71" headerRowCellStyle="Normal 2"/>
    <tableColumn id="3" xr3:uid="{5E5AFD4E-5444-4766-8C70-12331BE01910}" name="Spalte3" headerRowDxfId="70" headerRowCellStyle="Normal 2"/>
    <tableColumn id="2" xr3:uid="{02980D70-61D5-4F91-800F-AD0A3D61F436}" name="Column2" headerRowDxfId="69" dataDxfId="68" headerRowCellStyle="Normal 2"/>
    <tableColumn id="7" xr3:uid="{EA5DA912-34DD-4853-B8E7-B76D897D40FF}" name="Column7" headerRowDxfId="67" dataDxfId="66" headerRowCellStyle="Normal 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D0F1C12-A7E5-462E-A800-E3527EE708E0}" name="Table46" displayName="Table46" ref="B7:G16" headerRowCount="0" totalsRowShown="0" headerRowDxfId="65" dataDxfId="64">
  <tableColumns count="6">
    <tableColumn id="1" xr3:uid="{2A36A7A1-4C17-40A8-83C4-1CA13744F01B}" name="Column1" headerRowDxfId="63" dataDxfId="62" headerRowCellStyle="Normal 2"/>
    <tableColumn id="3" xr3:uid="{5C5A9A0C-AEA6-48C8-AD3B-3AF50FEEB9B9}" name="Spalte3" headerRowDxfId="61" headerRowCellStyle="Normal 2"/>
    <tableColumn id="5" xr3:uid="{7B77A0AB-C0F7-403A-AFD4-FED5CCA712C1}" name="Spalte2" headerRowDxfId="60" headerRowCellStyle="Normal 2"/>
    <tableColumn id="6" xr3:uid="{4712BA9D-2A4D-47FE-A876-1E5711DC7D4A}" name="Spalte5" headerRowDxfId="59" headerRowCellStyle="Normal 2"/>
    <tableColumn id="2" xr3:uid="{DFC5B6F4-B66D-4E5E-8DEA-B7FA020A6E56}" name="Spalte4" headerRowDxfId="58" headerRowCellStyle="Normal 2"/>
    <tableColumn id="4" xr3:uid="{11A9EE56-46CD-46A1-B37C-AC51092B351E}" name="Spalte1" headerRowDxfId="57" headerRowCellStyle="Normal 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B32F3D3-A011-45DC-B836-7D4F58CA1AC3}" name="Table49" displayName="Table49" ref="B7:G21" headerRowCount="0" totalsRowShown="0" headerRowDxfId="56" dataDxfId="55">
  <tableColumns count="6">
    <tableColumn id="1" xr3:uid="{14826CAC-6EEA-40C3-BAA4-486281041ECC}" name="Column1" headerRowDxfId="54" dataDxfId="53" headerRowCellStyle="Normal 2"/>
    <tableColumn id="4" xr3:uid="{14EE4059-D57E-45B0-BDBD-533B9A8AEDFD}" name="Spalte2" headerRowDxfId="52" headerRowCellStyle="Normal 2"/>
    <tableColumn id="3" xr3:uid="{54C1D873-2BFE-4007-8FC9-8921A34FEC32}" name="Spalte1" headerRowDxfId="51" headerRowCellStyle="Normal 2"/>
    <tableColumn id="5" xr3:uid="{7263F256-520F-4A27-9351-70484A3964F3}" name="Spalte3" headerRowDxfId="50" headerRowCellStyle="Normal 2"/>
    <tableColumn id="2" xr3:uid="{719E7FD4-06EE-40FE-A234-1F1F1F35526C}" name="Column2" headerRowDxfId="49" dataDxfId="48" headerRowCellStyle="Normal 2"/>
    <tableColumn id="7" xr3:uid="{1D129123-AE5D-4E63-AB4F-410CDA90778D}" name="Column7" headerRowDxfId="47" dataDxfId="46" headerRowCellStyle="Normal 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CF0A93C-6E3B-4A4C-B49C-1BAE8C42D0D6}" name="Table467" displayName="Table467" ref="B7:G15" headerRowCount="0" totalsRowShown="0" headerRowDxfId="45" dataDxfId="44">
  <tableColumns count="6">
    <tableColumn id="1" xr3:uid="{5BC96CD6-7EDA-4768-9973-FF8F6E4878C0}" name="Column1" headerRowDxfId="43" dataDxfId="42" headerRowCellStyle="Normal 2"/>
    <tableColumn id="5" xr3:uid="{F33A08D5-B8E9-4759-968D-7C7C344CA9A2}" name="Spalte3" headerRowDxfId="41" dataDxfId="40" headerRowCellStyle="Normal 2" dataCellStyle="Normal 2"/>
    <tableColumn id="4" xr3:uid="{05EC15EF-E9E7-46BF-A121-8E0572B3CBED}" name="Spalte2" headerRowDxfId="39" dataDxfId="38" headerRowCellStyle="Normal 2" dataCellStyle="Normal 2"/>
    <tableColumn id="2" xr3:uid="{B130D619-AC46-4B1A-9CD0-4A4051C3EC47}" name="Spalte4" headerRowDxfId="37" dataDxfId="36" headerRowCellStyle="Normal 2" dataCellStyle="Normal 2"/>
    <tableColumn id="3" xr3:uid="{8EDB4CF7-A7D7-4D5D-8B8A-CDE092C65587}" name="Spalte1" headerRowDxfId="35" dataDxfId="34" headerRowCellStyle="Normal 2" dataCellStyle="Normal 2"/>
    <tableColumn id="7" xr3:uid="{6164160F-9F73-48B5-B1C4-459282373DD9}" name="Column7" headerRowDxfId="33" dataDxfId="32" headerRowCellStyle="Normal 2"/>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61BA1B6-0CEB-4303-BAC2-D024AD17BF8A}" name="Table4678" displayName="Table4678" ref="B7:G13" headerRowCount="0" totalsRowShown="0" headerRowDxfId="31" dataDxfId="30">
  <tableColumns count="6">
    <tableColumn id="1" xr3:uid="{32E78768-897A-4094-B546-2883CE47C177}" name="Column1" headerRowDxfId="29" dataDxfId="28" headerRowCellStyle="Normal 2"/>
    <tableColumn id="4" xr3:uid="{2A19AD6F-2B20-4AA3-BF6F-F7B8765532CA}" name="Spalte2" headerRowDxfId="27" headerRowCellStyle="Normal 2"/>
    <tableColumn id="3" xr3:uid="{C99BF7AE-E402-4AED-AD3E-A5610E909447}" name="Spalte1" headerRowDxfId="26" headerRowCellStyle="Normal 2"/>
    <tableColumn id="5" xr3:uid="{C386E178-AB5E-4818-8300-36C318D8D14F}" name="Spalte3" headerRowDxfId="25" headerRowCellStyle="Normal 2"/>
    <tableColumn id="2" xr3:uid="{E18E0007-CE2B-418D-B53B-CC000E64699A}" name="Column2" headerRowDxfId="24" dataDxfId="23" headerRowCellStyle="Normal 2"/>
    <tableColumn id="7" xr3:uid="{9E828B05-DE72-4B32-B930-C78DD242E89C}" name="Column7" headerRowDxfId="22" dataDxfId="21" headerRowCellStyle="Normal 2"/>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EAE144-64FF-4D2A-8676-B50D99DBB7DA}" name="Table46781011" displayName="Table46781011" ref="B7:G11" headerRowCount="0" totalsRowShown="0" headerRowDxfId="20" dataDxfId="19">
  <tableColumns count="6">
    <tableColumn id="1" xr3:uid="{32588CDB-4868-4650-8F54-A0E92531C395}" name="Column1" headerRowDxfId="18" dataDxfId="17" headerRowCellStyle="Normal 2"/>
    <tableColumn id="4" xr3:uid="{83EF8CF4-63A8-45DA-BCEC-23493559A1E4}" name="Spalte2" headerRowDxfId="16" headerRowCellStyle="Normal 2"/>
    <tableColumn id="3" xr3:uid="{DCF87FDE-2262-4108-B926-D541020456DB}" name="Spalte1" headerRowDxfId="15" headerRowCellStyle="Normal 2"/>
    <tableColumn id="5" xr3:uid="{8A048EC6-12F0-4DC4-993F-EA568B441282}" name="Spalte3" headerRowDxfId="14" headerRowCellStyle="Normal 2"/>
    <tableColumn id="2" xr3:uid="{05124E07-A1D1-47B7-9B49-4844302F3BD3}" name="Column2" headerRowDxfId="13" dataDxfId="12" headerRowCellStyle="Normal 2"/>
    <tableColumn id="7" xr3:uid="{A765B014-0B5A-4F6A-8E90-796A1C12ED58}" name="Column7" headerRowDxfId="11" dataDxfId="10" headerRowCellStyle="Normal 2"/>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8643CF9-E94B-4829-9AE2-AF3880B5C402}" name="Table467810" displayName="Table467810" ref="B7:G12" headerRowCount="0" totalsRowShown="0" headerRowDxfId="9" dataDxfId="8">
  <tableColumns count="6">
    <tableColumn id="1" xr3:uid="{A2E85D7D-60AD-4A60-A3AE-11054A4179E8}" name="Column1" headerRowDxfId="7" dataDxfId="6" headerRowCellStyle="Normal 2"/>
    <tableColumn id="4" xr3:uid="{7F025618-A934-4D8C-8A34-E8331DCA896C}" name="Spalte2" headerRowDxfId="5" headerRowCellStyle="Normal 2"/>
    <tableColumn id="3" xr3:uid="{F414A6D2-BEFC-408F-BE9D-AC5171413F66}" name="Spalte1" headerRowDxfId="4" headerRowCellStyle="Normal 2"/>
    <tableColumn id="6" xr3:uid="{1F6981F3-BD63-4CC3-9498-1962585160CD}" name="Spalte4" headerRowDxfId="3" headerRowCellStyle="Normal 2"/>
    <tableColumn id="5" xr3:uid="{51CCBB93-22AD-4EB7-94A7-E78CA57C036F}" name="Spalte3" headerRowDxfId="2" headerRowCellStyle="Normal 2"/>
    <tableColumn id="2" xr3:uid="{9D8B87E1-F3DB-4D0B-B448-C6B6C669A15C}" name="Column2" headerRowDxfId="1" dataDxfId="0" headerRowCellStyle="Normal 2" dataCellStyle="Normal 2"/>
  </tableColumns>
  <tableStyleInfo name="Table Style 1" showFirstColumn="0" showLastColumn="0" showRowStripes="1" showColumnStripes="0"/>
</table>
</file>

<file path=xl/theme/theme1.xml><?xml version="1.0" encoding="utf-8"?>
<a:theme xmlns:a="http://schemas.openxmlformats.org/drawingml/2006/main" name="Theme1">
  <a:themeElements>
    <a:clrScheme name="wintershall dea 2019">
      <a:dk1>
        <a:srgbClr val="000000"/>
      </a:dk1>
      <a:lt1>
        <a:srgbClr val="FFFFFF"/>
      </a:lt1>
      <a:dk2>
        <a:srgbClr val="434345"/>
      </a:dk2>
      <a:lt2>
        <a:srgbClr val="F0F3F7"/>
      </a:lt2>
      <a:accent1>
        <a:srgbClr val="012855"/>
      </a:accent1>
      <a:accent2>
        <a:srgbClr val="019CB2"/>
      </a:accent2>
      <a:accent3>
        <a:srgbClr val="72C3EE"/>
      </a:accent3>
      <a:accent4>
        <a:srgbClr val="2CAD71"/>
      </a:accent4>
      <a:accent5>
        <a:srgbClr val="DDDC02"/>
      </a:accent5>
      <a:accent6>
        <a:srgbClr val="E84249"/>
      </a:accent6>
      <a:hlink>
        <a:srgbClr val="012855"/>
      </a:hlink>
      <a:folHlink>
        <a:srgbClr val="434345"/>
      </a:folHlink>
    </a:clrScheme>
    <a:fontScheme name="wintershall dea 2019">
      <a:majorFont>
        <a:latin typeface="WintershallDea"/>
        <a:ea typeface=""/>
        <a:cs typeface=""/>
      </a:majorFont>
      <a:minorFont>
        <a:latin typeface="WintershallDe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ot="0" spcFirstLastPara="0" vertOverflow="overflow" horzOverflow="overflow" vert="horz" wrap="square" lIns="72000" tIns="72000" rIns="72000" bIns="72000" numCol="1" spcCol="0" rtlCol="0" fromWordArt="0" anchor="t" anchorCtr="0" forceAA="0" compatLnSpc="1">
        <a:prstTxWarp prst="textNoShape">
          <a:avLst/>
        </a:prstTxWarp>
        <a:noAutofit/>
      </a:bodyPr>
      <a:lstStyle>
        <a:defPPr marL="288000" indent="-288000" algn="l">
          <a:lnSpc>
            <a:spcPct val="110000"/>
          </a:lnSpc>
          <a:spcBef>
            <a:spcPts val="600"/>
          </a:spcBef>
          <a:buClrTx/>
          <a:buSzPct val="85000"/>
          <a:buFont typeface="Symbol" panose="05050102010706020507" pitchFamily="18" charset="2"/>
          <a:buChar char="·"/>
          <a:defRPr sz="1400"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88000" indent="-288000">
          <a:lnSpc>
            <a:spcPct val="110000"/>
          </a:lnSpc>
          <a:spcBef>
            <a:spcPts val="600"/>
          </a:spcBef>
          <a:buSzPct val="85000"/>
          <a:buFont typeface="Symbol" panose="05050102010706020507" pitchFamily="18" charset="2"/>
          <a:buChar char="·"/>
          <a:defRPr sz="1400" dirty="0" err="1" smtClean="0">
            <a:solidFill>
              <a:schemeClr val="tx2"/>
            </a:solidFill>
          </a:defRPr>
        </a:defPPr>
      </a:lstStyle>
    </a:txDef>
  </a:objectDefaults>
  <a:extraClrSchemeLst/>
  <a:extLst>
    <a:ext uri="{05A4C25C-085E-4340-85A3-A5531E510DB2}">
      <thm15:themeFamily xmlns:thm15="http://schemas.microsoft.com/office/thememl/2012/main" name="Theme1" id="{11E21E2C-6814-4A44-AAC3-4D9579388D99}" vid="{2F2BAC55-CE85-4A9A-916E-65C23EDA16E2}"/>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2.bin"/><Relationship Id="rId1" Type="http://schemas.openxmlformats.org/officeDocument/2006/relationships/printerSettings" Target="../printerSettings/printerSettings10.bin"/><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11.bin"/><Relationship Id="rId5" Type="http://schemas.openxmlformats.org/officeDocument/2006/relationships/vmlDrawing" Target="../drawings/vmlDrawing8.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5.bin"/><Relationship Id="rId1" Type="http://schemas.openxmlformats.org/officeDocument/2006/relationships/printerSettings" Target="../printerSettings/printerSettings12.bin"/><Relationship Id="rId5" Type="http://schemas.openxmlformats.org/officeDocument/2006/relationships/table" Target="../tables/table1.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16.bin"/><Relationship Id="rId1" Type="http://schemas.openxmlformats.org/officeDocument/2006/relationships/printerSettings" Target="../printerSettings/printerSettings13.bin"/><Relationship Id="rId5" Type="http://schemas.openxmlformats.org/officeDocument/2006/relationships/table" Target="../tables/table2.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17.bin"/><Relationship Id="rId1" Type="http://schemas.openxmlformats.org/officeDocument/2006/relationships/printerSettings" Target="../printerSettings/printerSettings14.bin"/><Relationship Id="rId5" Type="http://schemas.openxmlformats.org/officeDocument/2006/relationships/table" Target="../tables/table3.xml"/><Relationship Id="rId4"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customProperty" Target="../customProperty18.bin"/><Relationship Id="rId1" Type="http://schemas.openxmlformats.org/officeDocument/2006/relationships/printerSettings" Target="../printerSettings/printerSettings15.bin"/><Relationship Id="rId5" Type="http://schemas.openxmlformats.org/officeDocument/2006/relationships/table" Target="../tables/table4.xml"/><Relationship Id="rId4"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customProperty" Target="../customProperty19.bin"/><Relationship Id="rId1" Type="http://schemas.openxmlformats.org/officeDocument/2006/relationships/printerSettings" Target="../printerSettings/printerSettings16.bin"/><Relationship Id="rId5" Type="http://schemas.openxmlformats.org/officeDocument/2006/relationships/table" Target="../tables/table5.xml"/><Relationship Id="rId4"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customProperty" Target="../customProperty20.bin"/><Relationship Id="rId1" Type="http://schemas.openxmlformats.org/officeDocument/2006/relationships/printerSettings" Target="../printerSettings/printerSettings17.bin"/><Relationship Id="rId5" Type="http://schemas.openxmlformats.org/officeDocument/2006/relationships/table" Target="../tables/table6.xml"/><Relationship Id="rId4"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customProperty" Target="../customProperty21.bin"/><Relationship Id="rId1" Type="http://schemas.openxmlformats.org/officeDocument/2006/relationships/printerSettings" Target="../printerSettings/printerSettings18.bin"/><Relationship Id="rId5" Type="http://schemas.openxmlformats.org/officeDocument/2006/relationships/table" Target="../tables/table7.xml"/><Relationship Id="rId4" Type="http://schemas.openxmlformats.org/officeDocument/2006/relationships/vmlDrawing" Target="../drawings/vmlDrawing15.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7.bin"/><Relationship Id="rId1" Type="http://schemas.openxmlformats.org/officeDocument/2006/relationships/printerSettings" Target="../printerSettings/printerSettings5.bin"/><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8.bin"/><Relationship Id="rId1" Type="http://schemas.openxmlformats.org/officeDocument/2006/relationships/printerSettings" Target="../printerSettings/printerSettings6.bin"/><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9.bin"/><Relationship Id="rId1" Type="http://schemas.openxmlformats.org/officeDocument/2006/relationships/printerSettings" Target="../printerSettings/printerSettings7.bin"/><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0.bin"/><Relationship Id="rId1" Type="http://schemas.openxmlformats.org/officeDocument/2006/relationships/printerSettings" Target="../printerSettings/printerSettings8.bin"/><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1.bin"/><Relationship Id="rId1" Type="http://schemas.openxmlformats.org/officeDocument/2006/relationships/printerSettings" Target="../printerSettings/printerSettings9.bin"/><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tabColor theme="1"/>
    <pageSetUpPr fitToPage="1"/>
  </sheetPr>
  <dimension ref="A1:N31"/>
  <sheetViews>
    <sheetView tabSelected="1" topLeftCell="A2" zoomScaleNormal="100" zoomScaleSheetLayoutView="100" workbookViewId="0">
      <selection activeCell="A2" sqref="A2"/>
    </sheetView>
  </sheetViews>
  <sheetFormatPr baseColWidth="10" defaultColWidth="0" defaultRowHeight="0" customHeight="1" zeroHeight="1"/>
  <cols>
    <col min="1" max="1" width="2.625" style="3" customWidth="1"/>
    <col min="2" max="2" width="11.5" style="3" customWidth="1"/>
    <col min="3" max="3" width="21.875" style="3" customWidth="1"/>
    <col min="4" max="4" width="9.25" style="3" customWidth="1"/>
    <col min="5" max="7" width="4.75" style="3" customWidth="1"/>
    <col min="8" max="9" width="9" style="3" customWidth="1"/>
    <col min="10" max="10" width="2.625" style="3" customWidth="1"/>
    <col min="11" max="14" width="0" style="3" hidden="1" customWidth="1"/>
    <col min="15" max="16384" width="8" style="3" hidden="1"/>
  </cols>
  <sheetData>
    <row r="1" spans="2:9" ht="15" hidden="1"/>
    <row r="2" spans="2:9" ht="30.75" customHeight="1">
      <c r="B2" s="8" t="s">
        <v>0</v>
      </c>
    </row>
    <row r="3" spans="2:9" ht="26.25">
      <c r="B3" s="8" t="s">
        <v>1</v>
      </c>
    </row>
    <row r="4" spans="2:9" ht="26.25">
      <c r="B4" s="8" t="s">
        <v>2</v>
      </c>
    </row>
    <row r="5" spans="2:9" ht="15.75" thickBot="1">
      <c r="B5" s="4"/>
      <c r="C5" s="4"/>
      <c r="D5" s="4"/>
      <c r="E5" s="4"/>
      <c r="F5" s="4"/>
      <c r="G5" s="4"/>
      <c r="H5" s="4"/>
      <c r="I5" s="4"/>
    </row>
    <row r="6" spans="2:9" ht="15"/>
    <row r="7" spans="2:9" ht="18.75">
      <c r="B7" s="71" t="s">
        <v>3</v>
      </c>
      <c r="C7" s="1"/>
    </row>
    <row r="8" spans="2:9" s="70" customFormat="1" ht="12.75" customHeight="1">
      <c r="B8" s="164" t="s">
        <v>4</v>
      </c>
      <c r="C8" s="164"/>
      <c r="D8" s="164"/>
    </row>
    <row r="9" spans="2:9" ht="15">
      <c r="C9" s="5"/>
      <c r="F9" s="2"/>
    </row>
    <row r="10" spans="2:9" ht="15">
      <c r="B10" s="76" t="s">
        <v>5</v>
      </c>
      <c r="C10" s="75"/>
    </row>
    <row r="11" spans="2:9" ht="15">
      <c r="B11" s="76" t="s">
        <v>6</v>
      </c>
    </row>
    <row r="12" spans="2:9" ht="15">
      <c r="B12" s="76" t="s">
        <v>7</v>
      </c>
    </row>
    <row r="13" spans="2:9" ht="15">
      <c r="B13" s="76" t="s">
        <v>8</v>
      </c>
    </row>
    <row r="14" spans="2:9" ht="15">
      <c r="B14" s="76" t="s">
        <v>9</v>
      </c>
    </row>
    <row r="15" spans="2:9" ht="15">
      <c r="B15" s="76" t="s">
        <v>10</v>
      </c>
    </row>
    <row r="16" spans="2:9" ht="15">
      <c r="B16" s="76" t="s">
        <v>11</v>
      </c>
    </row>
    <row r="17" spans="2:9" ht="15">
      <c r="B17" s="76" t="s">
        <v>12</v>
      </c>
    </row>
    <row r="18" spans="2:9" ht="15">
      <c r="B18" s="76" t="s">
        <v>13</v>
      </c>
    </row>
    <row r="19" spans="2:9" ht="15">
      <c r="B19" s="76" t="s">
        <v>14</v>
      </c>
    </row>
    <row r="20" spans="2:9" ht="15">
      <c r="B20" s="76" t="s">
        <v>15</v>
      </c>
    </row>
    <row r="21" spans="2:9" ht="15">
      <c r="B21" s="76" t="s">
        <v>16</v>
      </c>
    </row>
    <row r="22" spans="2:9" ht="15">
      <c r="B22" s="76" t="s">
        <v>17</v>
      </c>
    </row>
    <row r="23" spans="2:9" ht="15">
      <c r="B23" s="76" t="s">
        <v>18</v>
      </c>
    </row>
    <row r="24" spans="2:9" ht="15">
      <c r="B24" s="76" t="s">
        <v>19</v>
      </c>
    </row>
    <row r="25" spans="2:9" ht="15">
      <c r="B25" s="76" t="s">
        <v>20</v>
      </c>
    </row>
    <row r="26" spans="2:9" ht="15">
      <c r="B26" s="76" t="s">
        <v>21</v>
      </c>
    </row>
    <row r="27" spans="2:9" ht="15">
      <c r="B27" s="72"/>
    </row>
    <row r="28" spans="2:9" ht="15">
      <c r="B28" s="72"/>
    </row>
    <row r="29" spans="2:9" ht="15">
      <c r="B29" s="73" t="s">
        <v>22</v>
      </c>
      <c r="C29" s="74"/>
      <c r="D29" s="74"/>
      <c r="E29" s="74"/>
      <c r="F29" s="74"/>
      <c r="G29" s="74"/>
      <c r="H29" s="74"/>
      <c r="I29" s="74"/>
    </row>
    <row r="30" spans="2:9" ht="95.25" customHeight="1">
      <c r="B30" s="165" t="s">
        <v>23</v>
      </c>
      <c r="C30" s="166"/>
      <c r="D30" s="166"/>
      <c r="E30" s="166"/>
      <c r="F30" s="166"/>
      <c r="G30" s="166"/>
      <c r="H30" s="166"/>
      <c r="I30" s="166"/>
    </row>
    <row r="31" spans="2:9" ht="89.25" customHeight="1">
      <c r="B31" s="165" t="s">
        <v>24</v>
      </c>
      <c r="C31" s="166"/>
      <c r="D31" s="166"/>
      <c r="E31" s="166"/>
      <c r="F31" s="166"/>
      <c r="G31" s="166"/>
      <c r="H31" s="166"/>
      <c r="I31" s="166"/>
    </row>
  </sheetData>
  <mergeCells count="3">
    <mergeCell ref="B8:D8"/>
    <mergeCell ref="B30:I30"/>
    <mergeCell ref="B31:I31"/>
  </mergeCells>
  <hyperlinks>
    <hyperlink ref="B10" location="'Selected KPI''s'!A1" display="Selected KPIs" xr:uid="{4515C351-9D47-408C-A76F-0BA03C0A0384}"/>
    <hyperlink ref="B11" location="'Statement of Cash Flows'!A1" display="Statement of Cash Flows" xr:uid="{3A4F84B6-4AF1-4DEA-A550-24DCC3FD2E40}"/>
    <hyperlink ref="B12" location="'Balance sheet'!A1" display="Balance Sheet" xr:uid="{5D3B7AB1-398B-44A1-A29A-8D543D46AEA5}"/>
    <hyperlink ref="B13" location="'Income Statement'!A1" display="Income Statement" xr:uid="{CA8F66E2-ADBE-4F49-985C-C9A401603CBA}"/>
    <hyperlink ref="B14" location="Revenues!A1" display="Revenues" xr:uid="{5148870A-1CAB-43B3-B610-E3ADBE85B47C}"/>
    <hyperlink ref="B15" location="OPEX!A1" display="OPEX" xr:uid="{9DE095B0-A458-4134-80F7-4DFB29B5D552}"/>
    <hyperlink ref="B16" location="EBITDAX!A1" display="EBITDAX" xr:uid="{02F6A9D1-78CF-4D51-ADF1-8C92704DAA32}"/>
    <hyperlink ref="B17" location="'Financial result'!A1" display="Financial result" xr:uid="{076A89F9-8404-4998-B613-F56E8A52D990}"/>
    <hyperlink ref="B19" location="'Segment reporting'!A1" display="Segment reporting" xr:uid="{FABAD7E9-BE8E-4FDA-80B1-F1D6FA81CB22}"/>
    <hyperlink ref="B20" location="'Production per region'!A1" display="Production per region" xr:uid="{755B752F-DFFE-4135-8BE6-A45797CC1669}"/>
    <hyperlink ref="B21" location="'Revenues per region'!A1" display="Revenues per region" xr:uid="{BC0C0D23-8DD5-4EE1-B857-EC0D1D3310A1}"/>
    <hyperlink ref="B22" location="'Realised Prices'!A1" display="Realised prices" xr:uid="{38AEC0FE-76D0-4A9E-B6F0-C96DCE197D08}"/>
    <hyperlink ref="B23" location="'EBITDAX per region'!A1" display="EBITDAX per region" xr:uid="{99F529DC-BB53-4EFA-ABD1-A162C7469A42}"/>
    <hyperlink ref="B24" location="'Capex per region'!A1" display="Capex per region" xr:uid="{CBA2D107-BF6F-466E-BE2D-4F1B3F127CCE}"/>
    <hyperlink ref="B25" location="'Production costs per region'!A1" display="Production costs per region" xr:uid="{36497D2F-7B94-4EF9-B462-1ADBEC80DAD7}"/>
    <hyperlink ref="B26" location="'EXPEX per region'!A1" display="EXPEX per region" xr:uid="{C2676E60-6A38-4579-8935-49BAB2319B8B}"/>
    <hyperlink ref="B18" location="'Adjusted net income'!A1" display="Adjusted Net Income" xr:uid="{9E4BADF0-25AD-498C-95D0-B41373C6DC61}"/>
  </hyperlinks>
  <pageMargins left="0.70866141732283472" right="0.70866141732283472" top="0.74803149606299213" bottom="0.74803149606299213" header="0.31496062992125984" footer="0.31496062992125984"/>
  <pageSetup paperSize="9" orientation="portrait" cellComments="atEnd" r:id="rId1"/>
  <customProperties>
    <customPr name="_pios_id" r:id="rId2"/>
    <customPr name="SHEET_UNIQUE_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20C7E-F214-4DFC-B10E-D9A7DC56C572}">
  <sheetPr>
    <tabColor theme="7" tint="0.79998168889431442"/>
  </sheetPr>
  <dimension ref="A2:V19"/>
  <sheetViews>
    <sheetView view="pageBreakPreview" zoomScaleNormal="100" zoomScaleSheetLayoutView="100" zoomScalePageLayoutView="85" workbookViewId="0"/>
  </sheetViews>
  <sheetFormatPr baseColWidth="10" defaultColWidth="0" defaultRowHeight="12.75"/>
  <cols>
    <col min="1" max="1" width="2.625" style="7" customWidth="1"/>
    <col min="2" max="2" width="32" style="7" customWidth="1"/>
    <col min="3" max="7" width="13.625" style="7" customWidth="1"/>
    <col min="8" max="8" width="2.625" style="7" customWidth="1"/>
    <col min="9" max="22" width="0" style="7" hidden="1" customWidth="1"/>
    <col min="23" max="16384" width="9.375" style="7" hidden="1"/>
  </cols>
  <sheetData>
    <row r="2" spans="2:7" ht="26.25">
      <c r="B2" s="8" t="s">
        <v>13</v>
      </c>
      <c r="D2" s="8"/>
      <c r="E2" s="8"/>
    </row>
    <row r="3" spans="2:7">
      <c r="B3" s="9"/>
      <c r="C3" s="9"/>
      <c r="D3" s="9"/>
      <c r="E3" s="9"/>
      <c r="F3" s="9"/>
      <c r="G3" s="9"/>
    </row>
    <row r="5" spans="2:7" ht="33" customHeight="1">
      <c r="B5" s="86" t="s">
        <v>43</v>
      </c>
      <c r="C5" s="104" t="s">
        <v>26</v>
      </c>
      <c r="D5" s="104" t="s">
        <v>27</v>
      </c>
      <c r="E5" s="104" t="s">
        <v>231</v>
      </c>
      <c r="F5" s="104" t="s">
        <v>28</v>
      </c>
      <c r="G5" s="108" t="s">
        <v>29</v>
      </c>
    </row>
    <row r="6" spans="2:7">
      <c r="B6" s="22"/>
      <c r="C6" s="36"/>
      <c r="D6" s="22"/>
      <c r="E6" s="22"/>
      <c r="F6" s="36"/>
      <c r="G6" s="36"/>
    </row>
    <row r="7" spans="2:7" s="33" customFormat="1" ht="15" customHeight="1">
      <c r="B7" s="48" t="s">
        <v>11</v>
      </c>
      <c r="C7" s="49">
        <v>500</v>
      </c>
      <c r="D7" s="49">
        <v>1643</v>
      </c>
      <c r="E7" s="49">
        <v>2801</v>
      </c>
      <c r="F7" s="49">
        <v>1778</v>
      </c>
      <c r="G7" s="49">
        <v>649</v>
      </c>
    </row>
    <row r="8" spans="2:7" ht="15" customHeight="1">
      <c r="B8" s="29" t="s">
        <v>197</v>
      </c>
      <c r="C8" s="45">
        <v>-391</v>
      </c>
      <c r="D8" s="45">
        <v>-1438</v>
      </c>
      <c r="E8" s="45">
        <v>-1485</v>
      </c>
      <c r="F8" s="45">
        <v>-1053</v>
      </c>
      <c r="G8" s="45">
        <v>-392</v>
      </c>
    </row>
    <row r="9" spans="2:7">
      <c r="B9" s="28" t="s">
        <v>116</v>
      </c>
      <c r="C9" s="46">
        <v>-108</v>
      </c>
      <c r="D9" s="46">
        <v>-181</v>
      </c>
      <c r="E9" s="46">
        <v>-211</v>
      </c>
      <c r="F9" s="46">
        <v>-148</v>
      </c>
      <c r="G9" s="46">
        <v>-80</v>
      </c>
    </row>
    <row r="10" spans="2:7" s="47" customFormat="1" ht="25.5">
      <c r="B10" s="28" t="s">
        <v>251</v>
      </c>
      <c r="C10" s="128">
        <v>51</v>
      </c>
      <c r="D10" s="128">
        <v>45</v>
      </c>
      <c r="E10" s="128">
        <v>4</v>
      </c>
      <c r="F10" s="128">
        <v>4</v>
      </c>
      <c r="G10" s="128">
        <v>4</v>
      </c>
    </row>
    <row r="11" spans="2:7" s="47" customFormat="1" ht="15" customHeight="1">
      <c r="B11" s="29" t="s">
        <v>117</v>
      </c>
      <c r="C11" s="129">
        <v>70</v>
      </c>
      <c r="D11" s="129">
        <v>220</v>
      </c>
      <c r="E11" s="129">
        <v>167</v>
      </c>
      <c r="F11" s="129">
        <v>107</v>
      </c>
      <c r="G11" s="129">
        <v>100</v>
      </c>
    </row>
    <row r="12" spans="2:7" s="47" customFormat="1" ht="15" customHeight="1">
      <c r="B12" s="28" t="s">
        <v>118</v>
      </c>
      <c r="C12" s="128">
        <v>-140</v>
      </c>
      <c r="D12" s="128">
        <v>-445</v>
      </c>
      <c r="E12" s="128">
        <v>-314</v>
      </c>
      <c r="F12" s="128">
        <v>-247</v>
      </c>
      <c r="G12" s="128">
        <v>-146</v>
      </c>
    </row>
    <row r="13" spans="2:7" s="47" customFormat="1" ht="38.25">
      <c r="B13" s="126" t="s">
        <v>159</v>
      </c>
      <c r="C13" s="46">
        <v>1</v>
      </c>
      <c r="D13" s="46">
        <v>92</v>
      </c>
      <c r="E13" s="46">
        <v>-9</v>
      </c>
      <c r="F13" s="46">
        <v>-1</v>
      </c>
      <c r="G13" s="46">
        <v>-1</v>
      </c>
    </row>
    <row r="14" spans="2:7" s="47" customFormat="1">
      <c r="B14" s="29" t="s">
        <v>120</v>
      </c>
      <c r="C14" s="129">
        <v>129</v>
      </c>
      <c r="D14" s="129">
        <v>499</v>
      </c>
      <c r="E14" s="129">
        <v>-186</v>
      </c>
      <c r="F14" s="129">
        <v>-286</v>
      </c>
      <c r="G14" s="129">
        <v>-83</v>
      </c>
    </row>
    <row r="15" spans="2:7" s="47" customFormat="1" ht="25.5">
      <c r="B15" s="125" t="s">
        <v>252</v>
      </c>
      <c r="C15" s="129">
        <v>16</v>
      </c>
      <c r="D15" s="129">
        <v>-240</v>
      </c>
      <c r="E15" s="129">
        <v>-255</v>
      </c>
      <c r="F15" s="129">
        <v>7</v>
      </c>
      <c r="G15" s="129">
        <v>20</v>
      </c>
    </row>
    <row r="16" spans="2:7" s="33" customFormat="1" ht="15" customHeight="1">
      <c r="B16" s="48" t="s">
        <v>160</v>
      </c>
      <c r="C16" s="95">
        <v>128</v>
      </c>
      <c r="D16" s="95">
        <v>195</v>
      </c>
      <c r="E16" s="95">
        <v>512</v>
      </c>
      <c r="F16" s="95">
        <v>161</v>
      </c>
      <c r="G16" s="95">
        <v>71</v>
      </c>
    </row>
    <row r="17" spans="1:8" s="33" customFormat="1" ht="15" customHeight="1">
      <c r="B17" s="110"/>
      <c r="C17" s="118"/>
      <c r="D17" s="118"/>
      <c r="E17" s="118"/>
      <c r="F17" s="118"/>
      <c r="G17" s="118"/>
    </row>
    <row r="18" spans="1:8">
      <c r="B18" s="157" t="s">
        <v>232</v>
      </c>
      <c r="C18" s="21"/>
      <c r="D18" s="21"/>
      <c r="E18" s="21"/>
      <c r="F18" s="21"/>
      <c r="G18" s="21"/>
    </row>
    <row r="19" spans="1:8">
      <c r="A19" s="16"/>
      <c r="B19" s="16"/>
      <c r="D19" s="16"/>
      <c r="E19" s="16"/>
      <c r="H19" s="16"/>
    </row>
  </sheetData>
  <pageMargins left="0.70866141732283472" right="0.70866141732283472" top="0.94488188976377963" bottom="0.94488188976377963" header="0.31496062992125984" footer="0.31496062992125984"/>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W276"/>
  <sheetViews>
    <sheetView showWhiteSpace="0" view="pageBreakPreview" zoomScaleNormal="100" zoomScaleSheetLayoutView="100" workbookViewId="0"/>
  </sheetViews>
  <sheetFormatPr baseColWidth="10" defaultColWidth="0" defaultRowHeight="12.75" zeroHeight="1"/>
  <cols>
    <col min="1" max="1" width="2.625" style="7" customWidth="1"/>
    <col min="2" max="2" width="34.75" style="7" customWidth="1"/>
    <col min="3" max="10" width="10.625" style="7" customWidth="1"/>
    <col min="11" max="11" width="2.625" style="7" customWidth="1"/>
    <col min="12" max="23" width="0" style="7" hidden="1" customWidth="1"/>
    <col min="24" max="16384" width="9.375" style="7" hidden="1"/>
  </cols>
  <sheetData>
    <row r="1" spans="1:10">
      <c r="A1" s="6"/>
    </row>
    <row r="2" spans="1:10" ht="27" customHeight="1">
      <c r="B2" s="8" t="s">
        <v>161</v>
      </c>
    </row>
    <row r="3" spans="1:10">
      <c r="B3" s="9"/>
      <c r="C3" s="9"/>
      <c r="D3" s="9"/>
      <c r="E3" s="9"/>
      <c r="F3" s="9"/>
      <c r="G3" s="9"/>
      <c r="H3" s="9"/>
      <c r="I3" s="9"/>
      <c r="J3" s="9"/>
    </row>
    <row r="4" spans="1:10"/>
    <row r="5" spans="1:10" ht="12.75" customHeight="1">
      <c r="B5" s="10" t="s">
        <v>43</v>
      </c>
      <c r="C5" s="169" t="s">
        <v>162</v>
      </c>
      <c r="D5" s="169"/>
      <c r="E5" s="169"/>
      <c r="F5" s="169"/>
      <c r="G5" s="169"/>
      <c r="H5" s="169"/>
      <c r="I5" s="169"/>
      <c r="J5" s="169"/>
    </row>
    <row r="6" spans="1:10" s="30" customFormat="1" ht="40.5">
      <c r="A6" s="7"/>
      <c r="B6" s="18"/>
      <c r="C6" s="65" t="s">
        <v>174</v>
      </c>
      <c r="D6" s="65" t="s">
        <v>175</v>
      </c>
      <c r="E6" s="65" t="s">
        <v>205</v>
      </c>
      <c r="F6" s="65" t="s">
        <v>176</v>
      </c>
      <c r="G6" s="65" t="s">
        <v>163</v>
      </c>
      <c r="H6" s="65" t="s">
        <v>164</v>
      </c>
      <c r="I6" s="65" t="s">
        <v>165</v>
      </c>
      <c r="J6" s="65" t="s">
        <v>37</v>
      </c>
    </row>
    <row r="7" spans="1:10">
      <c r="B7" s="14" t="s">
        <v>166</v>
      </c>
      <c r="C7" s="60">
        <v>1891</v>
      </c>
      <c r="D7" s="60">
        <v>574</v>
      </c>
      <c r="E7" s="60">
        <v>237</v>
      </c>
      <c r="F7" s="60">
        <v>344</v>
      </c>
      <c r="G7" s="60">
        <v>2</v>
      </c>
      <c r="H7" s="60">
        <v>814</v>
      </c>
      <c r="I7" s="60">
        <v>-220</v>
      </c>
      <c r="J7" s="61">
        <v>3642</v>
      </c>
    </row>
    <row r="8" spans="1:10">
      <c r="B8" s="28" t="s">
        <v>197</v>
      </c>
      <c r="C8" s="62">
        <v>-1121</v>
      </c>
      <c r="D8" s="62">
        <v>-46</v>
      </c>
      <c r="E8" s="62">
        <v>-113</v>
      </c>
      <c r="F8" s="62">
        <v>-151</v>
      </c>
      <c r="G8" s="62" t="s">
        <v>49</v>
      </c>
      <c r="H8" s="62">
        <v>-7</v>
      </c>
      <c r="I8" s="62" t="s">
        <v>49</v>
      </c>
      <c r="J8" s="63">
        <v>-1438</v>
      </c>
    </row>
    <row r="9" spans="1:10">
      <c r="B9" s="14" t="s">
        <v>114</v>
      </c>
      <c r="C9" s="60">
        <v>-386</v>
      </c>
      <c r="D9" s="60">
        <v>-17</v>
      </c>
      <c r="E9" s="60">
        <v>-591</v>
      </c>
      <c r="F9" s="60">
        <v>-158</v>
      </c>
      <c r="G9" s="60" t="s">
        <v>49</v>
      </c>
      <c r="H9" s="60" t="s">
        <v>49</v>
      </c>
      <c r="I9" s="60" t="s">
        <v>49</v>
      </c>
      <c r="J9" s="61">
        <v>-1152</v>
      </c>
    </row>
    <row r="10" spans="1:10">
      <c r="B10" s="13" t="s">
        <v>116</v>
      </c>
      <c r="C10" s="62">
        <v>-125</v>
      </c>
      <c r="D10" s="62" t="s">
        <v>49</v>
      </c>
      <c r="E10" s="62">
        <v>-4</v>
      </c>
      <c r="F10" s="62">
        <v>-44</v>
      </c>
      <c r="G10" s="62" t="s">
        <v>49</v>
      </c>
      <c r="H10" s="62">
        <v>-8</v>
      </c>
      <c r="I10" s="62" t="s">
        <v>49</v>
      </c>
      <c r="J10" s="63">
        <v>-181</v>
      </c>
    </row>
    <row r="11" spans="1:10">
      <c r="B11" s="14" t="s">
        <v>167</v>
      </c>
      <c r="C11" s="60">
        <v>517</v>
      </c>
      <c r="D11" s="60">
        <v>-46</v>
      </c>
      <c r="E11" s="60">
        <v>-27</v>
      </c>
      <c r="F11" s="60">
        <v>37</v>
      </c>
      <c r="G11" s="60">
        <v>2</v>
      </c>
      <c r="H11" s="60">
        <v>16</v>
      </c>
      <c r="I11" s="60" t="s">
        <v>49</v>
      </c>
      <c r="J11" s="61">
        <v>499</v>
      </c>
    </row>
    <row r="12" spans="1:10">
      <c r="B12" s="13" t="s">
        <v>160</v>
      </c>
      <c r="C12" s="62">
        <v>161</v>
      </c>
      <c r="D12" s="62">
        <v>154</v>
      </c>
      <c r="E12" s="62">
        <v>-6</v>
      </c>
      <c r="F12" s="62">
        <v>-106</v>
      </c>
      <c r="G12" s="62">
        <v>190</v>
      </c>
      <c r="H12" s="62">
        <v>-198</v>
      </c>
      <c r="I12" s="62" t="s">
        <v>49</v>
      </c>
      <c r="J12" s="63">
        <v>195</v>
      </c>
    </row>
    <row r="13" spans="1:10">
      <c r="B13" s="14" t="s">
        <v>11</v>
      </c>
      <c r="C13" s="60">
        <v>1039</v>
      </c>
      <c r="D13" s="60">
        <v>239</v>
      </c>
      <c r="E13" s="60">
        <v>105</v>
      </c>
      <c r="F13" s="60">
        <v>200</v>
      </c>
      <c r="G13" s="60">
        <v>193</v>
      </c>
      <c r="H13" s="60">
        <v>-133</v>
      </c>
      <c r="I13" s="60" t="s">
        <v>49</v>
      </c>
      <c r="J13" s="61">
        <v>1643</v>
      </c>
    </row>
    <row r="14" spans="1:10" ht="25.5">
      <c r="B14" s="100" t="s">
        <v>168</v>
      </c>
      <c r="C14" s="62">
        <v>-17</v>
      </c>
      <c r="D14" s="62">
        <v>16</v>
      </c>
      <c r="E14" s="62">
        <v>-13</v>
      </c>
      <c r="F14" s="62" t="s">
        <v>49</v>
      </c>
      <c r="G14" s="62">
        <v>196</v>
      </c>
      <c r="H14" s="62" t="s">
        <v>49</v>
      </c>
      <c r="I14" s="62" t="s">
        <v>49</v>
      </c>
      <c r="J14" s="63">
        <v>182</v>
      </c>
    </row>
    <row r="15" spans="1:10" ht="15">
      <c r="B15" s="14" t="s">
        <v>169</v>
      </c>
      <c r="C15" s="60">
        <v>-1036</v>
      </c>
      <c r="D15" s="60">
        <v>-12</v>
      </c>
      <c r="E15" s="60">
        <v>-151</v>
      </c>
      <c r="F15" s="60">
        <v>-33</v>
      </c>
      <c r="G15" s="60" t="s">
        <v>49</v>
      </c>
      <c r="H15" s="60">
        <v>-5</v>
      </c>
      <c r="I15" s="60" t="s">
        <v>49</v>
      </c>
      <c r="J15" s="61">
        <v>-1237</v>
      </c>
    </row>
    <row r="16" spans="1:10">
      <c r="B16" s="112"/>
      <c r="C16" s="113"/>
      <c r="D16" s="113"/>
      <c r="E16" s="113"/>
      <c r="F16" s="113"/>
      <c r="G16" s="113"/>
      <c r="H16" s="113"/>
      <c r="I16" s="113"/>
      <c r="J16" s="114"/>
    </row>
    <row r="17" spans="2:10">
      <c r="B17" s="115" t="s">
        <v>190</v>
      </c>
      <c r="C17" s="113"/>
      <c r="D17" s="113"/>
      <c r="E17" s="113"/>
      <c r="F17" s="113"/>
      <c r="G17" s="113"/>
      <c r="H17" s="113"/>
      <c r="I17" s="113"/>
      <c r="J17" s="114"/>
    </row>
    <row r="18" spans="2:10">
      <c r="B18" s="137" t="s">
        <v>206</v>
      </c>
      <c r="C18" s="113"/>
      <c r="D18" s="113"/>
      <c r="E18" s="113"/>
      <c r="F18" s="113"/>
      <c r="G18" s="113"/>
      <c r="H18" s="113"/>
      <c r="I18" s="113"/>
      <c r="J18" s="114"/>
    </row>
    <row r="19" spans="2:10">
      <c r="B19" s="115"/>
      <c r="C19" s="113"/>
      <c r="D19" s="113"/>
      <c r="E19" s="113"/>
      <c r="F19" s="113"/>
      <c r="G19" s="113"/>
      <c r="H19" s="113"/>
      <c r="I19" s="113"/>
      <c r="J19" s="114"/>
    </row>
    <row r="20" spans="2:10" ht="15">
      <c r="B20" s="10" t="s">
        <v>43</v>
      </c>
      <c r="C20" s="169" t="s">
        <v>239</v>
      </c>
      <c r="D20" s="169"/>
      <c r="E20" s="169"/>
      <c r="F20" s="169"/>
      <c r="G20" s="169"/>
      <c r="H20" s="169"/>
      <c r="I20" s="169"/>
      <c r="J20" s="169"/>
    </row>
    <row r="21" spans="2:10" s="30" customFormat="1" ht="40.5">
      <c r="B21" s="18"/>
      <c r="C21" s="65" t="s">
        <v>174</v>
      </c>
      <c r="D21" s="65" t="s">
        <v>175</v>
      </c>
      <c r="E21" s="65" t="s">
        <v>226</v>
      </c>
      <c r="F21" s="65" t="s">
        <v>176</v>
      </c>
      <c r="G21" s="65" t="s">
        <v>163</v>
      </c>
      <c r="H21" s="65" t="s">
        <v>164</v>
      </c>
      <c r="I21" s="65" t="s">
        <v>165</v>
      </c>
      <c r="J21" s="65" t="s">
        <v>37</v>
      </c>
    </row>
    <row r="22" spans="2:10">
      <c r="B22" s="14" t="s">
        <v>166</v>
      </c>
      <c r="C22" s="163" t="s">
        <v>49</v>
      </c>
      <c r="D22" s="163" t="s">
        <v>49</v>
      </c>
      <c r="E22" s="163" t="s">
        <v>49</v>
      </c>
      <c r="F22" s="163" t="s">
        <v>49</v>
      </c>
      <c r="G22" s="163" t="s">
        <v>49</v>
      </c>
      <c r="H22" s="163" t="s">
        <v>49</v>
      </c>
      <c r="I22" s="163" t="s">
        <v>49</v>
      </c>
      <c r="J22" s="163" t="s">
        <v>49</v>
      </c>
    </row>
    <row r="23" spans="2:10">
      <c r="B23" s="28" t="s">
        <v>197</v>
      </c>
      <c r="C23" s="62" t="s">
        <v>49</v>
      </c>
      <c r="D23" s="62" t="s">
        <v>49</v>
      </c>
      <c r="E23" s="62" t="s">
        <v>49</v>
      </c>
      <c r="F23" s="62" t="s">
        <v>49</v>
      </c>
      <c r="G23" s="62" t="s">
        <v>49</v>
      </c>
      <c r="H23" s="62" t="s">
        <v>49</v>
      </c>
      <c r="I23" s="62" t="s">
        <v>49</v>
      </c>
      <c r="J23" s="62" t="s">
        <v>49</v>
      </c>
    </row>
    <row r="24" spans="2:10">
      <c r="B24" s="14" t="s">
        <v>114</v>
      </c>
      <c r="C24" s="163" t="s">
        <v>49</v>
      </c>
      <c r="D24" s="163" t="s">
        <v>49</v>
      </c>
      <c r="E24" s="163" t="s">
        <v>49</v>
      </c>
      <c r="F24" s="163" t="s">
        <v>49</v>
      </c>
      <c r="G24" s="163" t="s">
        <v>49</v>
      </c>
      <c r="H24" s="163" t="s">
        <v>49</v>
      </c>
      <c r="I24" s="163" t="s">
        <v>49</v>
      </c>
      <c r="J24" s="163" t="s">
        <v>49</v>
      </c>
    </row>
    <row r="25" spans="2:10">
      <c r="B25" s="13" t="s">
        <v>116</v>
      </c>
      <c r="C25" s="62">
        <v>-100</v>
      </c>
      <c r="D25" s="62" t="s">
        <v>49</v>
      </c>
      <c r="E25" s="62">
        <v>1</v>
      </c>
      <c r="F25" s="62">
        <v>-117</v>
      </c>
      <c r="G25" s="62" t="s">
        <v>49</v>
      </c>
      <c r="H25" s="62">
        <v>5</v>
      </c>
      <c r="I25" s="62" t="s">
        <v>49</v>
      </c>
      <c r="J25" s="63">
        <v>-211</v>
      </c>
    </row>
    <row r="26" spans="2:10">
      <c r="B26" s="14" t="s">
        <v>167</v>
      </c>
      <c r="C26" s="163" t="s">
        <v>49</v>
      </c>
      <c r="D26" s="163" t="s">
        <v>49</v>
      </c>
      <c r="E26" s="163" t="s">
        <v>49</v>
      </c>
      <c r="F26" s="163" t="s">
        <v>49</v>
      </c>
      <c r="G26" s="163" t="s">
        <v>49</v>
      </c>
      <c r="H26" s="163" t="s">
        <v>49</v>
      </c>
      <c r="I26" s="163" t="s">
        <v>49</v>
      </c>
      <c r="J26" s="163" t="s">
        <v>49</v>
      </c>
    </row>
    <row r="27" spans="2:10">
      <c r="B27" s="13" t="s">
        <v>160</v>
      </c>
      <c r="C27" s="62" t="s">
        <v>49</v>
      </c>
      <c r="D27" s="62" t="s">
        <v>49</v>
      </c>
      <c r="E27" s="62" t="s">
        <v>49</v>
      </c>
      <c r="F27" s="62" t="s">
        <v>49</v>
      </c>
      <c r="G27" s="62" t="s">
        <v>49</v>
      </c>
      <c r="H27" s="62" t="s">
        <v>49</v>
      </c>
      <c r="I27" s="62" t="s">
        <v>49</v>
      </c>
      <c r="J27" s="62" t="s">
        <v>49</v>
      </c>
    </row>
    <row r="28" spans="2:10">
      <c r="B28" s="14" t="s">
        <v>11</v>
      </c>
      <c r="C28" s="60">
        <v>1810</v>
      </c>
      <c r="D28" s="60">
        <v>462</v>
      </c>
      <c r="E28" s="60">
        <v>240</v>
      </c>
      <c r="F28" s="60">
        <v>325</v>
      </c>
      <c r="G28" s="60">
        <v>275</v>
      </c>
      <c r="H28" s="60">
        <v>-311</v>
      </c>
      <c r="I28" s="60" t="s">
        <v>49</v>
      </c>
      <c r="J28" s="61">
        <v>2801</v>
      </c>
    </row>
    <row r="29" spans="2:10" ht="25.5">
      <c r="B29" s="100" t="s">
        <v>168</v>
      </c>
      <c r="C29" s="62" t="s">
        <v>49</v>
      </c>
      <c r="D29" s="62" t="s">
        <v>49</v>
      </c>
      <c r="E29" s="62" t="s">
        <v>49</v>
      </c>
      <c r="F29" s="62" t="s">
        <v>49</v>
      </c>
      <c r="G29" s="62" t="s">
        <v>49</v>
      </c>
      <c r="H29" s="62" t="s">
        <v>49</v>
      </c>
      <c r="I29" s="62" t="s">
        <v>49</v>
      </c>
      <c r="J29" s="62" t="s">
        <v>49</v>
      </c>
    </row>
    <row r="30" spans="2:10" ht="15">
      <c r="B30" s="14" t="s">
        <v>240</v>
      </c>
      <c r="C30" s="60">
        <v>-1071</v>
      </c>
      <c r="D30" s="60">
        <v>-35</v>
      </c>
      <c r="E30" s="60">
        <v>-311</v>
      </c>
      <c r="F30" s="60">
        <v>-73</v>
      </c>
      <c r="G30" s="60">
        <v>0</v>
      </c>
      <c r="H30" s="60">
        <v>-4</v>
      </c>
      <c r="I30" s="60" t="s">
        <v>49</v>
      </c>
      <c r="J30" s="61">
        <v>-1494</v>
      </c>
    </row>
    <row r="31" spans="2:10">
      <c r="C31" s="64"/>
      <c r="D31" s="64"/>
      <c r="E31" s="64"/>
      <c r="F31" s="64"/>
      <c r="G31" s="64"/>
      <c r="H31" s="64"/>
      <c r="I31" s="64"/>
      <c r="J31" s="64"/>
    </row>
    <row r="32" spans="2:10">
      <c r="B32" s="157" t="s">
        <v>232</v>
      </c>
      <c r="C32" s="116"/>
      <c r="D32" s="116"/>
      <c r="E32" s="116"/>
      <c r="F32" s="116"/>
      <c r="G32" s="116"/>
      <c r="H32" s="116"/>
      <c r="I32" s="116"/>
      <c r="J32" s="116"/>
    </row>
    <row r="33" spans="2:10">
      <c r="B33" s="115" t="s">
        <v>189</v>
      </c>
      <c r="C33" s="116"/>
      <c r="D33" s="116"/>
      <c r="E33" s="116"/>
      <c r="F33" s="116"/>
      <c r="G33" s="116"/>
      <c r="H33" s="116"/>
      <c r="I33" s="116"/>
      <c r="J33" s="116"/>
    </row>
    <row r="34" spans="2:10">
      <c r="B34" s="137" t="s">
        <v>241</v>
      </c>
      <c r="C34" s="116"/>
      <c r="D34" s="116"/>
      <c r="E34" s="116"/>
      <c r="F34" s="116"/>
      <c r="G34" s="116"/>
      <c r="H34" s="116"/>
      <c r="I34" s="116"/>
      <c r="J34" s="116"/>
    </row>
    <row r="35" spans="2:10">
      <c r="B35" s="157"/>
      <c r="C35" s="116"/>
      <c r="D35" s="116"/>
      <c r="E35" s="116"/>
      <c r="F35" s="116"/>
      <c r="G35" s="116"/>
      <c r="H35" s="116"/>
      <c r="I35" s="116"/>
      <c r="J35" s="116"/>
    </row>
    <row r="36" spans="2:10">
      <c r="B36" s="10" t="s">
        <v>43</v>
      </c>
      <c r="C36" s="169" t="s">
        <v>170</v>
      </c>
      <c r="D36" s="169"/>
      <c r="E36" s="169"/>
      <c r="F36" s="169"/>
      <c r="G36" s="169"/>
      <c r="H36" s="169"/>
      <c r="I36" s="169"/>
      <c r="J36" s="169"/>
    </row>
    <row r="37" spans="2:10" ht="40.5">
      <c r="B37" s="18"/>
      <c r="C37" s="65" t="s">
        <v>174</v>
      </c>
      <c r="D37" s="65" t="s">
        <v>175</v>
      </c>
      <c r="E37" s="65" t="s">
        <v>205</v>
      </c>
      <c r="F37" s="65" t="s">
        <v>176</v>
      </c>
      <c r="G37" s="65" t="s">
        <v>163</v>
      </c>
      <c r="H37" s="65" t="s">
        <v>164</v>
      </c>
      <c r="I37" s="65" t="s">
        <v>165</v>
      </c>
      <c r="J37" s="65" t="s">
        <v>37</v>
      </c>
    </row>
    <row r="38" spans="2:10">
      <c r="B38" s="14" t="s">
        <v>166</v>
      </c>
      <c r="C38" s="60">
        <v>1659</v>
      </c>
      <c r="D38" s="60">
        <v>375</v>
      </c>
      <c r="E38" s="60">
        <v>274</v>
      </c>
      <c r="F38" s="60">
        <v>348</v>
      </c>
      <c r="G38" s="60">
        <v>123</v>
      </c>
      <c r="H38" s="60">
        <v>531</v>
      </c>
      <c r="I38" s="60">
        <v>-38</v>
      </c>
      <c r="J38" s="61">
        <v>3272</v>
      </c>
    </row>
    <row r="39" spans="2:10">
      <c r="B39" s="28" t="s">
        <v>197</v>
      </c>
      <c r="C39" s="62">
        <v>-763</v>
      </c>
      <c r="D39" s="62">
        <v>-18</v>
      </c>
      <c r="E39" s="62">
        <v>-84</v>
      </c>
      <c r="F39" s="62">
        <v>-157</v>
      </c>
      <c r="G39" s="62">
        <v>-27</v>
      </c>
      <c r="H39" s="62">
        <v>-4</v>
      </c>
      <c r="I39" s="62" t="s">
        <v>49</v>
      </c>
      <c r="J39" s="63">
        <v>-1053</v>
      </c>
    </row>
    <row r="40" spans="2:10">
      <c r="B40" s="14" t="s">
        <v>114</v>
      </c>
      <c r="C40" s="60">
        <v>-48</v>
      </c>
      <c r="D40" s="60" t="s">
        <v>49</v>
      </c>
      <c r="E40" s="60">
        <v>-6</v>
      </c>
      <c r="F40" s="60">
        <v>-244</v>
      </c>
      <c r="G40" s="60" t="s">
        <v>49</v>
      </c>
      <c r="H40" s="60">
        <v>0</v>
      </c>
      <c r="I40" s="60" t="s">
        <v>49</v>
      </c>
      <c r="J40" s="61">
        <v>-298</v>
      </c>
    </row>
    <row r="41" spans="2:10">
      <c r="B41" s="13" t="s">
        <v>116</v>
      </c>
      <c r="C41" s="62">
        <v>-71</v>
      </c>
      <c r="D41" s="62" t="s">
        <v>49</v>
      </c>
      <c r="E41" s="62">
        <v>-1</v>
      </c>
      <c r="F41" s="62">
        <v>-77</v>
      </c>
      <c r="G41" s="62" t="s">
        <v>49</v>
      </c>
      <c r="H41" s="62">
        <v>1</v>
      </c>
      <c r="I41" s="62" t="s">
        <v>49</v>
      </c>
      <c r="J41" s="63">
        <v>-148</v>
      </c>
    </row>
    <row r="42" spans="2:10">
      <c r="B42" s="14" t="s">
        <v>167</v>
      </c>
      <c r="C42" s="60">
        <v>-156</v>
      </c>
      <c r="D42" s="60">
        <v>-44</v>
      </c>
      <c r="E42" s="60">
        <v>-51</v>
      </c>
      <c r="F42" s="60">
        <v>7</v>
      </c>
      <c r="G42" s="60">
        <v>-8</v>
      </c>
      <c r="H42" s="60">
        <v>-34</v>
      </c>
      <c r="I42" s="60" t="s">
        <v>49</v>
      </c>
      <c r="J42" s="61">
        <v>-286</v>
      </c>
    </row>
    <row r="43" spans="2:10">
      <c r="B43" s="13" t="s">
        <v>160</v>
      </c>
      <c r="C43" s="62">
        <v>43</v>
      </c>
      <c r="D43" s="62">
        <v>193</v>
      </c>
      <c r="E43" s="62">
        <v>180</v>
      </c>
      <c r="F43" s="62">
        <v>-89</v>
      </c>
      <c r="G43" s="62">
        <v>128</v>
      </c>
      <c r="H43" s="62">
        <v>-294</v>
      </c>
      <c r="I43" s="62" t="s">
        <v>49</v>
      </c>
      <c r="J43" s="63">
        <v>161</v>
      </c>
    </row>
    <row r="44" spans="2:10">
      <c r="B44" s="14" t="s">
        <v>11</v>
      </c>
      <c r="C44" s="60">
        <v>1051</v>
      </c>
      <c r="D44" s="60">
        <v>245</v>
      </c>
      <c r="E44" s="60">
        <v>192</v>
      </c>
      <c r="F44" s="60">
        <v>222</v>
      </c>
      <c r="G44" s="60">
        <v>170</v>
      </c>
      <c r="H44" s="60">
        <v>-102</v>
      </c>
      <c r="I44" s="60" t="s">
        <v>49</v>
      </c>
      <c r="J44" s="61">
        <v>1778</v>
      </c>
    </row>
    <row r="45" spans="2:10" ht="25.5">
      <c r="B45" s="100" t="s">
        <v>168</v>
      </c>
      <c r="C45" s="62">
        <v>-22</v>
      </c>
      <c r="D45" s="62">
        <v>21</v>
      </c>
      <c r="E45" s="62" t="s">
        <v>49</v>
      </c>
      <c r="F45" s="62" t="s">
        <v>49</v>
      </c>
      <c r="G45" s="62">
        <v>77</v>
      </c>
      <c r="H45" s="62">
        <v>6</v>
      </c>
      <c r="I45" s="62" t="s">
        <v>49</v>
      </c>
      <c r="J45" s="63">
        <v>82</v>
      </c>
    </row>
    <row r="46" spans="2:10" ht="15">
      <c r="B46" s="14" t="s">
        <v>169</v>
      </c>
      <c r="C46" s="60">
        <v>-791</v>
      </c>
      <c r="D46" s="60">
        <v>-28</v>
      </c>
      <c r="E46" s="60">
        <v>-194</v>
      </c>
      <c r="F46" s="60">
        <v>-42</v>
      </c>
      <c r="G46" s="60">
        <v>0</v>
      </c>
      <c r="H46" s="60">
        <v>-2</v>
      </c>
      <c r="I46" s="60" t="s">
        <v>49</v>
      </c>
      <c r="J46" s="61">
        <v>-1057</v>
      </c>
    </row>
    <row r="47" spans="2:10">
      <c r="B47" s="137"/>
      <c r="C47" s="116"/>
      <c r="D47" s="116"/>
      <c r="E47" s="116"/>
      <c r="F47" s="116"/>
      <c r="G47" s="116"/>
      <c r="H47" s="116"/>
      <c r="I47" s="116"/>
      <c r="J47" s="116"/>
    </row>
    <row r="48" spans="2:10">
      <c r="B48" s="115" t="s">
        <v>190</v>
      </c>
      <c r="C48" s="116"/>
      <c r="D48" s="116"/>
      <c r="E48" s="116"/>
      <c r="F48" s="116"/>
      <c r="G48" s="116"/>
      <c r="H48" s="116"/>
      <c r="I48" s="116"/>
      <c r="J48" s="116"/>
    </row>
    <row r="49" spans="2:10">
      <c r="B49" s="137" t="s">
        <v>206</v>
      </c>
      <c r="C49" s="116"/>
      <c r="D49" s="116"/>
      <c r="E49" s="116"/>
      <c r="F49" s="116"/>
      <c r="G49" s="116"/>
      <c r="H49" s="116"/>
      <c r="I49" s="116"/>
      <c r="J49" s="116"/>
    </row>
    <row r="50" spans="2:10">
      <c r="C50" s="64"/>
      <c r="D50" s="64"/>
      <c r="E50" s="64"/>
      <c r="F50" s="64"/>
      <c r="G50" s="64"/>
      <c r="H50" s="64"/>
      <c r="I50" s="64"/>
      <c r="J50" s="64"/>
    </row>
    <row r="51" spans="2:10"/>
    <row r="52" spans="2:10"/>
    <row r="53" spans="2:10"/>
    <row r="54" spans="2:10"/>
    <row r="55" spans="2:10"/>
    <row r="56" spans="2:10"/>
    <row r="57" spans="2:10"/>
    <row r="58" spans="2:10"/>
    <row r="59" spans="2:10"/>
    <row r="60" spans="2:10"/>
    <row r="61" spans="2:10"/>
    <row r="62" spans="2:10"/>
    <row r="63" spans="2:10"/>
    <row r="64" spans="2:10"/>
    <row r="65"/>
    <row r="66"/>
    <row r="67"/>
    <row r="68"/>
    <row r="69"/>
    <row r="70"/>
    <row r="71"/>
    <row r="72"/>
    <row r="73"/>
    <row r="74"/>
    <row r="75"/>
    <row r="76"/>
    <row r="77"/>
    <row r="78"/>
    <row r="79"/>
    <row r="80"/>
    <row r="81"/>
    <row r="82"/>
    <row r="83"/>
    <row r="84"/>
    <row r="85"/>
    <row r="86"/>
    <row r="87"/>
    <row r="88"/>
    <row r="89"/>
    <row r="90"/>
    <row r="91"/>
    <row r="92"/>
    <row r="93"/>
    <row r="94"/>
    <row r="95"/>
    <row r="96"/>
    <row r="101"/>
    <row r="102"/>
    <row r="103"/>
    <row r="104"/>
    <row r="105"/>
    <row r="106"/>
    <row r="107"/>
    <row r="108"/>
    <row r="109"/>
    <row r="110"/>
    <row r="111"/>
    <row r="112"/>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sheetData>
  <mergeCells count="3">
    <mergeCell ref="C20:J20"/>
    <mergeCell ref="C5:J5"/>
    <mergeCell ref="C36:J36"/>
  </mergeCells>
  <pageMargins left="0.70866141732283505" right="0.70866141732283505" top="0.94803149606299197" bottom="0.94803149606299197" header="0.31496062992126" footer="0.31496062992126"/>
  <pageSetup paperSize="9" scale="45"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 name="SHEET_UNIQUE_ID" r:id="rId3"/>
  </customProperties>
  <drawing r:id="rId4"/>
  <legacyDrawingHF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1162E-2F84-40EA-BC66-6A42D0DF7BAA}">
  <sheetPr>
    <tabColor theme="7" tint="0.79998168889431442"/>
  </sheetPr>
  <dimension ref="A2:U26"/>
  <sheetViews>
    <sheetView view="pageBreakPreview" zoomScaleNormal="100" zoomScaleSheetLayoutView="100" zoomScalePageLayoutView="85" workbookViewId="0"/>
  </sheetViews>
  <sheetFormatPr baseColWidth="10" defaultColWidth="0" defaultRowHeight="12.75"/>
  <cols>
    <col min="1" max="1" width="2.625" style="7" customWidth="1"/>
    <col min="2" max="2" width="32.375" style="7" customWidth="1"/>
    <col min="3" max="7" width="13.625" style="7" customWidth="1"/>
    <col min="8" max="8" width="2.625" style="7" customWidth="1"/>
    <col min="9" max="21" width="0" style="7" hidden="1" customWidth="1"/>
    <col min="22" max="16384" width="9.375" style="7" hidden="1"/>
  </cols>
  <sheetData>
    <row r="2" spans="2:7" ht="26.25">
      <c r="B2" s="8" t="s">
        <v>171</v>
      </c>
      <c r="D2" s="8"/>
      <c r="E2" s="8"/>
    </row>
    <row r="3" spans="2:7">
      <c r="B3" s="9"/>
      <c r="C3" s="9"/>
      <c r="D3" s="9"/>
      <c r="E3" s="9"/>
      <c r="F3" s="9"/>
      <c r="G3" s="9"/>
    </row>
    <row r="5" spans="2:7" ht="27.75">
      <c r="B5" s="86" t="s">
        <v>172</v>
      </c>
      <c r="C5" s="104" t="s">
        <v>26</v>
      </c>
      <c r="D5" s="104" t="s">
        <v>27</v>
      </c>
      <c r="E5" s="104" t="s">
        <v>231</v>
      </c>
      <c r="F5" s="104" t="s">
        <v>28</v>
      </c>
      <c r="G5" s="108" t="s">
        <v>29</v>
      </c>
    </row>
    <row r="6" spans="2:7">
      <c r="B6" s="22"/>
      <c r="C6" s="22"/>
      <c r="D6" s="22"/>
      <c r="E6" s="22"/>
      <c r="F6" s="22"/>
      <c r="G6" s="22"/>
    </row>
    <row r="7" spans="2:7" s="33" customFormat="1" ht="15" customHeight="1">
      <c r="B7" s="48" t="s">
        <v>173</v>
      </c>
      <c r="C7" s="49">
        <v>461</v>
      </c>
      <c r="D7" s="49">
        <v>446</v>
      </c>
      <c r="E7" s="49">
        <v>445</v>
      </c>
      <c r="F7" s="49">
        <v>443</v>
      </c>
      <c r="G7" s="49">
        <v>466</v>
      </c>
    </row>
    <row r="8" spans="2:7" ht="15" customHeight="1">
      <c r="B8" s="29" t="s">
        <v>174</v>
      </c>
      <c r="C8" s="45">
        <v>113</v>
      </c>
      <c r="D8" s="45">
        <v>109</v>
      </c>
      <c r="E8" s="45">
        <v>105</v>
      </c>
      <c r="F8" s="45">
        <v>104</v>
      </c>
      <c r="G8" s="45">
        <v>107</v>
      </c>
    </row>
    <row r="9" spans="2:7" ht="15" customHeight="1">
      <c r="B9" s="43" t="s">
        <v>175</v>
      </c>
      <c r="C9" s="44">
        <v>249</v>
      </c>
      <c r="D9" s="44">
        <v>235</v>
      </c>
      <c r="E9" s="44">
        <v>234</v>
      </c>
      <c r="F9" s="44">
        <v>229</v>
      </c>
      <c r="G9" s="44">
        <v>249</v>
      </c>
    </row>
    <row r="10" spans="2:7" ht="15" customHeight="1">
      <c r="B10" s="29" t="s">
        <v>180</v>
      </c>
      <c r="C10" s="45">
        <v>34</v>
      </c>
      <c r="D10" s="45">
        <v>37</v>
      </c>
      <c r="E10" s="45">
        <v>39</v>
      </c>
      <c r="F10" s="45">
        <v>42</v>
      </c>
      <c r="G10" s="45">
        <v>45</v>
      </c>
    </row>
    <row r="11" spans="2:7" ht="15" customHeight="1">
      <c r="B11" s="43" t="s">
        <v>176</v>
      </c>
      <c r="C11" s="44">
        <v>65</v>
      </c>
      <c r="D11" s="44">
        <v>65</v>
      </c>
      <c r="E11" s="44">
        <v>67</v>
      </c>
      <c r="F11" s="44">
        <v>68</v>
      </c>
      <c r="G11" s="44">
        <v>65</v>
      </c>
    </row>
    <row r="12" spans="2:7" ht="15" customHeight="1">
      <c r="B12" s="29"/>
      <c r="C12" s="45"/>
      <c r="D12" s="45"/>
      <c r="E12" s="45"/>
      <c r="F12" s="45"/>
      <c r="G12" s="45"/>
    </row>
    <row r="13" spans="2:7" s="33" customFormat="1" ht="15" customHeight="1">
      <c r="B13" s="48" t="s">
        <v>177</v>
      </c>
      <c r="C13" s="49">
        <v>193</v>
      </c>
      <c r="D13" s="49">
        <v>177</v>
      </c>
      <c r="E13" s="49">
        <v>172</v>
      </c>
      <c r="F13" s="49">
        <v>172</v>
      </c>
      <c r="G13" s="49">
        <v>171</v>
      </c>
    </row>
    <row r="14" spans="2:7" ht="15" customHeight="1">
      <c r="B14" s="29" t="s">
        <v>174</v>
      </c>
      <c r="C14" s="45">
        <v>108</v>
      </c>
      <c r="D14" s="45">
        <v>97</v>
      </c>
      <c r="E14" s="45">
        <v>95</v>
      </c>
      <c r="F14" s="45">
        <v>94</v>
      </c>
      <c r="G14" s="45">
        <v>93</v>
      </c>
    </row>
    <row r="15" spans="2:7" ht="15" customHeight="1">
      <c r="B15" s="43" t="s">
        <v>175</v>
      </c>
      <c r="C15" s="44">
        <v>67</v>
      </c>
      <c r="D15" s="44">
        <v>60</v>
      </c>
      <c r="E15" s="44">
        <v>56</v>
      </c>
      <c r="F15" s="44">
        <v>55</v>
      </c>
      <c r="G15" s="44">
        <v>58</v>
      </c>
    </row>
    <row r="16" spans="2:7" ht="15" customHeight="1">
      <c r="B16" s="29" t="s">
        <v>234</v>
      </c>
      <c r="C16" s="45">
        <v>9</v>
      </c>
      <c r="D16" s="45">
        <v>11</v>
      </c>
      <c r="E16" s="45">
        <v>12</v>
      </c>
      <c r="F16" s="45">
        <v>13</v>
      </c>
      <c r="G16" s="45">
        <v>10</v>
      </c>
    </row>
    <row r="17" spans="1:8" ht="15" customHeight="1">
      <c r="B17" s="43" t="s">
        <v>176</v>
      </c>
      <c r="C17" s="44">
        <v>9</v>
      </c>
      <c r="D17" s="44">
        <v>9</v>
      </c>
      <c r="E17" s="44">
        <v>9</v>
      </c>
      <c r="F17" s="44">
        <v>10</v>
      </c>
      <c r="G17" s="44">
        <v>10</v>
      </c>
    </row>
    <row r="18" spans="1:8" ht="15" customHeight="1">
      <c r="B18" s="29"/>
      <c r="C18" s="45"/>
      <c r="D18" s="45"/>
      <c r="E18" s="45"/>
      <c r="F18" s="45"/>
      <c r="G18" s="45"/>
    </row>
    <row r="19" spans="1:8" s="33" customFormat="1" ht="15" customHeight="1">
      <c r="B19" s="48" t="s">
        <v>178</v>
      </c>
      <c r="C19" s="49">
        <v>654</v>
      </c>
      <c r="D19" s="49">
        <v>623</v>
      </c>
      <c r="E19" s="49">
        <v>617</v>
      </c>
      <c r="F19" s="49">
        <v>615</v>
      </c>
      <c r="G19" s="49">
        <v>637</v>
      </c>
    </row>
    <row r="20" spans="1:8" ht="15" customHeight="1">
      <c r="B20" s="29" t="s">
        <v>174</v>
      </c>
      <c r="C20" s="45">
        <v>221</v>
      </c>
      <c r="D20" s="45">
        <v>206</v>
      </c>
      <c r="E20" s="45">
        <v>201</v>
      </c>
      <c r="F20" s="45">
        <v>198</v>
      </c>
      <c r="G20" s="45">
        <v>200</v>
      </c>
    </row>
    <row r="21" spans="1:8" ht="15" customHeight="1">
      <c r="B21" s="43" t="s">
        <v>175</v>
      </c>
      <c r="C21" s="44">
        <v>316</v>
      </c>
      <c r="D21" s="44">
        <v>295</v>
      </c>
      <c r="E21" s="44">
        <v>289</v>
      </c>
      <c r="F21" s="44">
        <v>284</v>
      </c>
      <c r="G21" s="44">
        <v>307</v>
      </c>
    </row>
    <row r="22" spans="1:8" ht="15" customHeight="1">
      <c r="B22" s="29" t="s">
        <v>234</v>
      </c>
      <c r="C22" s="45">
        <v>43</v>
      </c>
      <c r="D22" s="45">
        <v>48</v>
      </c>
      <c r="E22" s="45">
        <v>51</v>
      </c>
      <c r="F22" s="45">
        <v>55</v>
      </c>
      <c r="G22" s="45">
        <v>55</v>
      </c>
    </row>
    <row r="23" spans="1:8" ht="15" customHeight="1">
      <c r="B23" s="43" t="s">
        <v>176</v>
      </c>
      <c r="C23" s="44">
        <v>74</v>
      </c>
      <c r="D23" s="44">
        <v>74</v>
      </c>
      <c r="E23" s="44">
        <v>76</v>
      </c>
      <c r="F23" s="44">
        <v>78</v>
      </c>
      <c r="G23" s="44">
        <v>75</v>
      </c>
    </row>
    <row r="24" spans="1:8" ht="15">
      <c r="A24" s="16"/>
      <c r="B24" s="16"/>
      <c r="C24" s="24"/>
      <c r="D24" s="16"/>
      <c r="E24" s="16"/>
      <c r="F24" s="24"/>
      <c r="G24" s="24"/>
      <c r="H24" s="16"/>
    </row>
    <row r="25" spans="1:8" ht="15">
      <c r="A25" s="16"/>
      <c r="B25" s="157" t="s">
        <v>232</v>
      </c>
      <c r="C25" s="24"/>
      <c r="D25" s="16"/>
      <c r="E25" s="16"/>
      <c r="F25" s="24"/>
      <c r="G25" s="24"/>
      <c r="H25" s="16"/>
    </row>
    <row r="26" spans="1:8">
      <c r="B26" s="40" t="s">
        <v>233</v>
      </c>
    </row>
  </sheetData>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404D8-BD74-4B46-80E8-7B1570628043}">
  <sheetPr>
    <tabColor theme="7" tint="0.79998168889431442"/>
  </sheetPr>
  <dimension ref="A2:W21"/>
  <sheetViews>
    <sheetView view="pageBreakPreview" zoomScaleNormal="100" zoomScaleSheetLayoutView="100" zoomScalePageLayoutView="85" workbookViewId="0"/>
  </sheetViews>
  <sheetFormatPr baseColWidth="10" defaultColWidth="0" defaultRowHeight="12.75"/>
  <cols>
    <col min="1" max="1" width="2.625" style="7" customWidth="1"/>
    <col min="2" max="2" width="34.375" style="7" customWidth="1"/>
    <col min="3" max="7" width="13.625" style="7" customWidth="1"/>
    <col min="8" max="8" width="2.625" style="7" customWidth="1"/>
    <col min="9" max="23" width="0" style="7" hidden="1" customWidth="1"/>
    <col min="24" max="16384" width="9.375" style="7" hidden="1"/>
  </cols>
  <sheetData>
    <row r="2" spans="2:7" ht="26.25">
      <c r="B2" s="8" t="s">
        <v>179</v>
      </c>
      <c r="D2" s="8"/>
      <c r="E2" s="8"/>
      <c r="F2" s="8"/>
      <c r="G2" s="8"/>
    </row>
    <row r="3" spans="2:7">
      <c r="B3" s="9"/>
      <c r="C3" s="9"/>
      <c r="D3" s="9"/>
      <c r="E3" s="9"/>
      <c r="F3" s="9"/>
      <c r="G3" s="9"/>
    </row>
    <row r="5" spans="2:7" ht="27.75">
      <c r="B5" s="86" t="s">
        <v>43</v>
      </c>
      <c r="C5" s="104" t="s">
        <v>26</v>
      </c>
      <c r="D5" s="104" t="s">
        <v>27</v>
      </c>
      <c r="E5" s="104" t="s">
        <v>231</v>
      </c>
      <c r="F5" s="104" t="s">
        <v>28</v>
      </c>
      <c r="G5" s="108" t="s">
        <v>29</v>
      </c>
    </row>
    <row r="6" spans="2:7">
      <c r="B6" s="22"/>
      <c r="C6" s="22"/>
      <c r="D6" s="22"/>
      <c r="E6" s="22"/>
      <c r="F6" s="22"/>
      <c r="G6" s="22"/>
    </row>
    <row r="7" spans="2:7" s="33" customFormat="1" ht="15" customHeight="1">
      <c r="B7" s="48" t="s">
        <v>9</v>
      </c>
      <c r="C7" s="49">
        <v>1157</v>
      </c>
      <c r="D7" s="49">
        <v>3642</v>
      </c>
      <c r="E7" s="49">
        <v>5259</v>
      </c>
      <c r="F7" s="49">
        <v>3272</v>
      </c>
      <c r="G7" s="49">
        <v>1194</v>
      </c>
    </row>
    <row r="8" spans="2:7" ht="15" customHeight="1">
      <c r="B8" s="29" t="s">
        <v>174</v>
      </c>
      <c r="C8" s="45">
        <v>636</v>
      </c>
      <c r="D8" s="45">
        <v>1891</v>
      </c>
      <c r="E8" s="45">
        <v>2695</v>
      </c>
      <c r="F8" s="45">
        <v>1659</v>
      </c>
      <c r="G8" s="45">
        <v>611</v>
      </c>
    </row>
    <row r="9" spans="2:7" ht="15" customHeight="1">
      <c r="B9" s="43" t="s">
        <v>175</v>
      </c>
      <c r="C9" s="44">
        <v>172</v>
      </c>
      <c r="D9" s="44">
        <v>574</v>
      </c>
      <c r="E9" s="44">
        <v>615</v>
      </c>
      <c r="F9" s="44">
        <v>375</v>
      </c>
      <c r="G9" s="44">
        <v>176</v>
      </c>
    </row>
    <row r="10" spans="2:7" ht="15" customHeight="1">
      <c r="B10" s="29" t="s">
        <v>180</v>
      </c>
      <c r="C10" s="45">
        <v>50</v>
      </c>
      <c r="D10" s="45">
        <v>237</v>
      </c>
      <c r="E10" s="45">
        <v>357</v>
      </c>
      <c r="F10" s="45">
        <v>274</v>
      </c>
      <c r="G10" s="45">
        <v>86</v>
      </c>
    </row>
    <row r="11" spans="2:7" ht="15" customHeight="1">
      <c r="B11" s="43" t="s">
        <v>176</v>
      </c>
      <c r="C11" s="44">
        <v>75</v>
      </c>
      <c r="D11" s="44">
        <v>344</v>
      </c>
      <c r="E11" s="44">
        <v>510</v>
      </c>
      <c r="F11" s="44">
        <v>348</v>
      </c>
      <c r="G11" s="44">
        <v>112</v>
      </c>
    </row>
    <row r="12" spans="2:7" ht="15" customHeight="1">
      <c r="B12" s="29" t="s">
        <v>163</v>
      </c>
      <c r="C12" s="45">
        <v>0</v>
      </c>
      <c r="D12" s="45">
        <v>2</v>
      </c>
      <c r="E12" s="45">
        <v>197</v>
      </c>
      <c r="F12" s="45">
        <v>123</v>
      </c>
      <c r="G12" s="45">
        <v>29</v>
      </c>
    </row>
    <row r="13" spans="2:7" s="50" customFormat="1" ht="15" customHeight="1">
      <c r="B13" s="43" t="s">
        <v>164</v>
      </c>
      <c r="C13" s="44">
        <v>224</v>
      </c>
      <c r="D13" s="44">
        <v>594</v>
      </c>
      <c r="E13" s="44">
        <v>885</v>
      </c>
      <c r="F13" s="44">
        <v>493</v>
      </c>
      <c r="G13" s="44">
        <v>180</v>
      </c>
    </row>
    <row r="14" spans="2:7" ht="24" customHeight="1">
      <c r="B14" s="23" t="s">
        <v>181</v>
      </c>
      <c r="C14" s="138">
        <v>47</v>
      </c>
      <c r="D14" s="138">
        <v>182</v>
      </c>
      <c r="E14" s="138">
        <v>143</v>
      </c>
      <c r="F14" s="138">
        <v>82</v>
      </c>
      <c r="G14" s="138">
        <v>21</v>
      </c>
    </row>
    <row r="15" spans="2:7" ht="15" customHeight="1">
      <c r="B15" s="48" t="s">
        <v>111</v>
      </c>
      <c r="C15" s="49">
        <f>'Income Statement'!C12</f>
        <v>13</v>
      </c>
      <c r="D15" s="49">
        <v>68</v>
      </c>
      <c r="E15" s="49">
        <v>528</v>
      </c>
      <c r="F15" s="49">
        <v>519</v>
      </c>
      <c r="G15" s="41">
        <f>'Income Statement'!G12</f>
        <v>440</v>
      </c>
    </row>
    <row r="16" spans="2:7" ht="31.5" customHeight="1">
      <c r="B16" s="23" t="s">
        <v>182</v>
      </c>
      <c r="C16" s="83">
        <f>C7+C14+C15</f>
        <v>1217</v>
      </c>
      <c r="D16" s="83">
        <f>D7+D14+D15</f>
        <v>3892</v>
      </c>
      <c r="E16" s="83">
        <v>5930</v>
      </c>
      <c r="F16" s="83">
        <f>F7+F14+F15</f>
        <v>3873</v>
      </c>
      <c r="G16" s="83">
        <f>G7+G14+G15</f>
        <v>1655</v>
      </c>
    </row>
    <row r="17" spans="1:8" ht="31.5" customHeight="1">
      <c r="B17" s="110"/>
      <c r="C17" s="118"/>
      <c r="D17" s="118"/>
      <c r="E17" s="118"/>
      <c r="F17" s="118"/>
      <c r="G17" s="118"/>
    </row>
    <row r="18" spans="1:8" ht="15" customHeight="1">
      <c r="B18" s="157" t="s">
        <v>232</v>
      </c>
      <c r="C18" s="111"/>
      <c r="D18" s="111"/>
      <c r="E18" s="111"/>
      <c r="F18" s="111"/>
      <c r="G18" s="111"/>
    </row>
    <row r="19" spans="1:8" ht="23.25" customHeight="1">
      <c r="A19" s="16"/>
      <c r="B19" s="167"/>
      <c r="C19" s="167"/>
      <c r="D19" s="167"/>
      <c r="E19" s="167"/>
      <c r="F19" s="167"/>
      <c r="G19" s="167"/>
      <c r="H19" s="16"/>
    </row>
    <row r="20" spans="1:8" ht="21.75" customHeight="1">
      <c r="A20" s="16"/>
      <c r="B20" s="168"/>
      <c r="C20" s="168"/>
      <c r="D20" s="168"/>
      <c r="E20" s="168"/>
      <c r="F20" s="168"/>
      <c r="G20" s="168"/>
      <c r="H20" s="16"/>
    </row>
    <row r="21" spans="1:8">
      <c r="A21" s="16"/>
      <c r="B21" s="16"/>
      <c r="D21" s="16"/>
      <c r="E21" s="16"/>
      <c r="F21" s="16"/>
      <c r="G21" s="16"/>
      <c r="H21" s="16"/>
    </row>
  </sheetData>
  <mergeCells count="2">
    <mergeCell ref="B19:G19"/>
    <mergeCell ref="B20:G20"/>
  </mergeCells>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61F10-DE51-4180-A990-A7AFDDE16701}">
  <sheetPr>
    <tabColor theme="7" tint="0.79998168889431442"/>
  </sheetPr>
  <dimension ref="A2:U21"/>
  <sheetViews>
    <sheetView view="pageBreakPreview" zoomScaleNormal="100" zoomScaleSheetLayoutView="100" zoomScalePageLayoutView="85" workbookViewId="0"/>
  </sheetViews>
  <sheetFormatPr baseColWidth="10" defaultColWidth="0" defaultRowHeight="12.75"/>
  <cols>
    <col min="1" max="1" width="2.625" style="7" customWidth="1"/>
    <col min="2" max="2" width="32.375" style="7" customWidth="1"/>
    <col min="3" max="7" width="13.625" style="7" customWidth="1"/>
    <col min="8" max="8" width="2.625" style="7" customWidth="1"/>
    <col min="9" max="21" width="0" style="7" hidden="1" customWidth="1"/>
    <col min="22" max="16384" width="9.375" style="7" hidden="1"/>
  </cols>
  <sheetData>
    <row r="2" spans="2:7" ht="26.25">
      <c r="B2" s="8" t="s">
        <v>207</v>
      </c>
      <c r="D2" s="8"/>
      <c r="E2" s="8"/>
    </row>
    <row r="3" spans="2:7">
      <c r="B3" s="9"/>
      <c r="C3" s="9"/>
      <c r="D3" s="9"/>
      <c r="E3" s="9"/>
      <c r="F3" s="9"/>
      <c r="G3" s="9"/>
    </row>
    <row r="5" spans="2:7" ht="27.75">
      <c r="B5" s="10"/>
      <c r="C5" s="104" t="s">
        <v>26</v>
      </c>
      <c r="D5" s="104" t="s">
        <v>27</v>
      </c>
      <c r="E5" s="104" t="s">
        <v>237</v>
      </c>
      <c r="F5" s="104" t="s">
        <v>28</v>
      </c>
      <c r="G5" s="108" t="s">
        <v>29</v>
      </c>
    </row>
    <row r="6" spans="2:7">
      <c r="B6" s="22"/>
      <c r="C6" s="22"/>
      <c r="D6" s="22"/>
      <c r="E6" s="22"/>
      <c r="F6" s="22"/>
      <c r="G6" s="22"/>
    </row>
    <row r="7" spans="2:7" s="33" customFormat="1" ht="27" customHeight="1">
      <c r="B7" s="48" t="s">
        <v>248</v>
      </c>
      <c r="C7" s="49">
        <v>30.2</v>
      </c>
      <c r="D7" s="49">
        <v>27.9</v>
      </c>
      <c r="E7" s="49">
        <v>39.6</v>
      </c>
      <c r="F7" s="49">
        <v>38.4</v>
      </c>
      <c r="G7" s="49">
        <v>37</v>
      </c>
    </row>
    <row r="8" spans="2:7" ht="15" customHeight="1">
      <c r="B8" s="29" t="s">
        <v>174</v>
      </c>
      <c r="C8" s="45">
        <v>40.6</v>
      </c>
      <c r="D8" s="45">
        <v>36.200000000000003</v>
      </c>
      <c r="E8" s="45">
        <v>52.8</v>
      </c>
      <c r="F8" s="45">
        <v>51.4</v>
      </c>
      <c r="G8" s="45">
        <v>50</v>
      </c>
    </row>
    <row r="9" spans="2:7" ht="15" customHeight="1">
      <c r="B9" s="105" t="s">
        <v>235</v>
      </c>
      <c r="C9" s="44">
        <v>8.1999999999999993</v>
      </c>
      <c r="D9" s="44">
        <v>6.4</v>
      </c>
      <c r="E9" s="44">
        <v>12.4</v>
      </c>
      <c r="F9" s="44">
        <v>11.6</v>
      </c>
      <c r="G9" s="44">
        <v>13</v>
      </c>
    </row>
    <row r="10" spans="2:7" ht="15" customHeight="1">
      <c r="B10" s="29" t="s">
        <v>180</v>
      </c>
      <c r="C10" s="45">
        <v>37.299999999999997</v>
      </c>
      <c r="D10" s="45">
        <v>36.6</v>
      </c>
      <c r="E10" s="45">
        <v>59.3</v>
      </c>
      <c r="F10" s="45">
        <v>59.6</v>
      </c>
      <c r="G10" s="45">
        <v>59</v>
      </c>
    </row>
    <row r="11" spans="2:7" ht="15" customHeight="1">
      <c r="B11" s="43" t="s">
        <v>176</v>
      </c>
      <c r="C11" s="44">
        <v>36.700000000000003</v>
      </c>
      <c r="D11" s="44">
        <v>34.799999999999997</v>
      </c>
      <c r="E11" s="44">
        <v>46.7</v>
      </c>
      <c r="F11" s="44">
        <v>44.9</v>
      </c>
      <c r="G11" s="44">
        <v>39</v>
      </c>
    </row>
    <row r="12" spans="2:7" ht="15" customHeight="1">
      <c r="B12" s="29"/>
      <c r="C12" s="45"/>
      <c r="D12" s="45"/>
      <c r="E12" s="45"/>
      <c r="F12" s="45"/>
      <c r="G12" s="45"/>
    </row>
    <row r="13" spans="2:7" s="33" customFormat="1" ht="15" customHeight="1">
      <c r="B13" s="48" t="s">
        <v>253</v>
      </c>
      <c r="C13" s="66">
        <v>1.85</v>
      </c>
      <c r="D13" s="66">
        <v>1.57</v>
      </c>
      <c r="E13" s="66">
        <v>2.29</v>
      </c>
      <c r="F13" s="66">
        <v>2.2200000000000002</v>
      </c>
      <c r="G13" s="66">
        <v>2.13</v>
      </c>
    </row>
    <row r="14" spans="2:7" ht="15" customHeight="1">
      <c r="B14" s="29" t="s">
        <v>174</v>
      </c>
      <c r="C14" s="67">
        <v>4.82</v>
      </c>
      <c r="D14" s="67">
        <v>3.61</v>
      </c>
      <c r="E14" s="67">
        <v>4.78</v>
      </c>
      <c r="F14" s="67">
        <v>4.1100000000000003</v>
      </c>
      <c r="G14" s="67">
        <v>4.3</v>
      </c>
    </row>
    <row r="15" spans="2:7" ht="15" customHeight="1">
      <c r="B15" s="105" t="s">
        <v>235</v>
      </c>
      <c r="C15" s="68">
        <v>0.55000000000000004</v>
      </c>
      <c r="D15" s="68">
        <v>0.42</v>
      </c>
      <c r="E15" s="68">
        <v>0.88</v>
      </c>
      <c r="F15" s="68">
        <v>0.85</v>
      </c>
      <c r="G15" s="68">
        <v>0.9</v>
      </c>
    </row>
    <row r="16" spans="2:7" ht="15" customHeight="1">
      <c r="B16" s="29" t="s">
        <v>180</v>
      </c>
      <c r="C16" s="67">
        <v>2.57</v>
      </c>
      <c r="D16" s="67">
        <v>2.78</v>
      </c>
      <c r="E16" s="67">
        <v>3.52</v>
      </c>
      <c r="F16" s="67">
        <v>3.47</v>
      </c>
      <c r="G16" s="67">
        <v>3.5</v>
      </c>
    </row>
    <row r="17" spans="1:8" ht="15" customHeight="1">
      <c r="B17" s="43" t="s">
        <v>176</v>
      </c>
      <c r="C17" s="68">
        <v>1.75</v>
      </c>
      <c r="D17" s="68">
        <v>2.0299999999999998</v>
      </c>
      <c r="E17" s="68">
        <v>3.14</v>
      </c>
      <c r="F17" s="68">
        <v>3.1</v>
      </c>
      <c r="G17" s="68">
        <v>2.7</v>
      </c>
    </row>
    <row r="18" spans="1:8" ht="15" customHeight="1">
      <c r="B18" s="122"/>
      <c r="C18" s="132"/>
      <c r="D18" s="132"/>
      <c r="E18" s="132"/>
      <c r="F18" s="132"/>
      <c r="G18" s="132"/>
    </row>
    <row r="19" spans="1:8" ht="15">
      <c r="A19" s="16"/>
      <c r="B19" s="139" t="s">
        <v>208</v>
      </c>
      <c r="C19" s="24"/>
      <c r="D19" s="16"/>
      <c r="E19" s="16"/>
      <c r="F19" s="24"/>
      <c r="G19" s="24"/>
      <c r="H19" s="16"/>
    </row>
    <row r="20" spans="1:8" ht="15">
      <c r="A20" s="16"/>
      <c r="B20" s="157" t="s">
        <v>236</v>
      </c>
      <c r="C20" s="24"/>
      <c r="D20" s="16"/>
      <c r="E20" s="16"/>
      <c r="F20" s="24"/>
      <c r="G20" s="24"/>
      <c r="H20" s="16"/>
    </row>
    <row r="21" spans="1:8" ht="15">
      <c r="A21" s="16"/>
      <c r="B21" s="139" t="s">
        <v>209</v>
      </c>
      <c r="C21" s="24"/>
      <c r="D21" s="16"/>
      <c r="E21" s="16"/>
      <c r="F21" s="24"/>
      <c r="G21" s="24"/>
      <c r="H21" s="16"/>
    </row>
  </sheetData>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3FCF-4795-44B0-84C0-4AFF8FBD1722}">
  <sheetPr>
    <tabColor theme="7" tint="0.79998168889431442"/>
  </sheetPr>
  <dimension ref="A2:V18"/>
  <sheetViews>
    <sheetView view="pageBreakPreview" zoomScaleNormal="100" zoomScaleSheetLayoutView="100" zoomScalePageLayoutView="85" workbookViewId="0"/>
  </sheetViews>
  <sheetFormatPr baseColWidth="10" defaultColWidth="0" defaultRowHeight="12.75"/>
  <cols>
    <col min="1" max="1" width="2.625" style="7" customWidth="1"/>
    <col min="2" max="2" width="32.375" style="7" customWidth="1"/>
    <col min="3" max="7" width="13.625" style="7" customWidth="1"/>
    <col min="8" max="8" width="2.625" style="7" customWidth="1"/>
    <col min="9" max="22" width="0" style="7" hidden="1" customWidth="1"/>
    <col min="23" max="16384" width="9.375" style="7" hidden="1"/>
  </cols>
  <sheetData>
    <row r="2" spans="1:8" ht="26.25">
      <c r="B2" s="8" t="s">
        <v>183</v>
      </c>
      <c r="D2" s="8"/>
      <c r="E2" s="8"/>
      <c r="F2" s="8"/>
    </row>
    <row r="3" spans="1:8">
      <c r="B3" s="9"/>
      <c r="C3" s="9"/>
      <c r="D3" s="9"/>
      <c r="E3" s="9"/>
      <c r="F3" s="9"/>
      <c r="G3" s="9"/>
    </row>
    <row r="4" spans="1:8">
      <c r="C4" s="131"/>
      <c r="G4" s="131"/>
    </row>
    <row r="5" spans="1:8" ht="27.75">
      <c r="B5" s="86" t="s">
        <v>43</v>
      </c>
      <c r="C5" s="104" t="s">
        <v>26</v>
      </c>
      <c r="D5" s="104" t="s">
        <v>27</v>
      </c>
      <c r="E5" s="104" t="s">
        <v>231</v>
      </c>
      <c r="F5" s="104" t="s">
        <v>28</v>
      </c>
      <c r="G5" s="108" t="s">
        <v>29</v>
      </c>
    </row>
    <row r="6" spans="1:8">
      <c r="B6" s="22"/>
      <c r="C6" s="22"/>
      <c r="D6" s="22"/>
      <c r="E6" s="22"/>
      <c r="F6" s="22"/>
      <c r="G6" s="22"/>
    </row>
    <row r="7" spans="1:8" s="33" customFormat="1" ht="15" customHeight="1">
      <c r="B7" s="140" t="s">
        <v>11</v>
      </c>
      <c r="C7" s="49">
        <v>500</v>
      </c>
      <c r="D7" s="49">
        <v>1643</v>
      </c>
      <c r="E7" s="49">
        <v>2801</v>
      </c>
      <c r="F7" s="49">
        <v>1778</v>
      </c>
      <c r="G7" s="49">
        <v>649</v>
      </c>
    </row>
    <row r="8" spans="1:8" ht="15" customHeight="1">
      <c r="B8" s="29" t="s">
        <v>174</v>
      </c>
      <c r="C8" s="45">
        <v>313</v>
      </c>
      <c r="D8" s="45">
        <v>1039</v>
      </c>
      <c r="E8" s="45">
        <v>1810</v>
      </c>
      <c r="F8" s="45">
        <v>1051</v>
      </c>
      <c r="G8" s="45">
        <v>426</v>
      </c>
    </row>
    <row r="9" spans="1:8" ht="15" customHeight="1">
      <c r="B9" s="43" t="s">
        <v>175</v>
      </c>
      <c r="C9" s="44">
        <v>88</v>
      </c>
      <c r="D9" s="44">
        <v>239</v>
      </c>
      <c r="E9" s="44">
        <v>462</v>
      </c>
      <c r="F9" s="44">
        <v>245</v>
      </c>
      <c r="G9" s="44">
        <v>101</v>
      </c>
    </row>
    <row r="10" spans="1:8" ht="15" customHeight="1">
      <c r="B10" s="29" t="s">
        <v>180</v>
      </c>
      <c r="C10" s="45">
        <v>7</v>
      </c>
      <c r="D10" s="45">
        <v>105</v>
      </c>
      <c r="E10" s="45">
        <v>240</v>
      </c>
      <c r="F10" s="45">
        <v>192</v>
      </c>
      <c r="G10" s="45">
        <v>47</v>
      </c>
    </row>
    <row r="11" spans="1:8" ht="15" customHeight="1">
      <c r="B11" s="43" t="s">
        <v>176</v>
      </c>
      <c r="C11" s="44">
        <v>30</v>
      </c>
      <c r="D11" s="44">
        <v>200</v>
      </c>
      <c r="E11" s="44">
        <v>325</v>
      </c>
      <c r="F11" s="44">
        <v>222</v>
      </c>
      <c r="G11" s="44">
        <v>58</v>
      </c>
    </row>
    <row r="12" spans="1:8" ht="15" customHeight="1">
      <c r="B12" s="29" t="s">
        <v>163</v>
      </c>
      <c r="C12" s="45">
        <v>42</v>
      </c>
      <c r="D12" s="45">
        <v>193</v>
      </c>
      <c r="E12" s="45">
        <v>275</v>
      </c>
      <c r="F12" s="45">
        <v>170</v>
      </c>
      <c r="G12" s="45">
        <v>39</v>
      </c>
    </row>
    <row r="13" spans="1:8" s="51" customFormat="1" ht="15" customHeight="1">
      <c r="B13" s="43" t="s">
        <v>164</v>
      </c>
      <c r="C13" s="44">
        <v>20</v>
      </c>
      <c r="D13" s="44">
        <v>-133</v>
      </c>
      <c r="E13" s="44">
        <v>-311</v>
      </c>
      <c r="F13" s="44">
        <v>-102</v>
      </c>
      <c r="G13" s="44">
        <v>-22</v>
      </c>
    </row>
    <row r="14" spans="1:8" s="51" customFormat="1" ht="15" customHeight="1">
      <c r="B14" s="122"/>
      <c r="C14" s="123"/>
      <c r="D14" s="123"/>
      <c r="E14" s="123"/>
      <c r="F14" s="123"/>
      <c r="G14" s="123"/>
    </row>
    <row r="15" spans="1:8" s="51" customFormat="1" ht="15" customHeight="1">
      <c r="B15" s="157" t="s">
        <v>232</v>
      </c>
      <c r="C15" s="123"/>
      <c r="D15" s="122"/>
      <c r="E15" s="123"/>
      <c r="F15" s="122"/>
      <c r="G15" s="123"/>
    </row>
    <row r="16" spans="1:8" ht="29.25" customHeight="1">
      <c r="A16" s="16"/>
      <c r="B16" s="167"/>
      <c r="C16" s="167"/>
      <c r="D16" s="167"/>
      <c r="E16" s="167"/>
      <c r="F16" s="167"/>
      <c r="G16" s="167"/>
      <c r="H16" s="16"/>
    </row>
    <row r="17" spans="1:8" ht="27.75" customHeight="1">
      <c r="A17" s="16"/>
      <c r="B17" s="168"/>
      <c r="C17" s="168"/>
      <c r="D17" s="168"/>
      <c r="E17" s="168"/>
      <c r="F17" s="168"/>
      <c r="G17" s="168"/>
      <c r="H17" s="16"/>
    </row>
    <row r="18" spans="1:8">
      <c r="A18" s="16"/>
      <c r="B18" s="16"/>
      <c r="D18" s="16"/>
      <c r="E18" s="16"/>
      <c r="F18" s="16"/>
      <c r="H18" s="16"/>
    </row>
  </sheetData>
  <mergeCells count="2">
    <mergeCell ref="B16:G16"/>
    <mergeCell ref="B17:G17"/>
  </mergeCells>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D214C-AB66-4B27-9187-AA04D0D9651D}">
  <sheetPr>
    <tabColor theme="7" tint="0.79998168889431442"/>
  </sheetPr>
  <dimension ref="A2:U15"/>
  <sheetViews>
    <sheetView view="pageBreakPreview" zoomScaleNormal="100" zoomScaleSheetLayoutView="100" zoomScalePageLayoutView="85" workbookViewId="0"/>
  </sheetViews>
  <sheetFormatPr baseColWidth="10" defaultColWidth="0" defaultRowHeight="12.75"/>
  <cols>
    <col min="1" max="1" width="2.625" style="7" customWidth="1"/>
    <col min="2" max="2" width="32.375" style="7" customWidth="1"/>
    <col min="3" max="7" width="13.625" style="7" customWidth="1"/>
    <col min="8" max="8" width="2.625" style="7" customWidth="1"/>
    <col min="9" max="21" width="0" style="7" hidden="1" customWidth="1"/>
    <col min="22" max="16384" width="9.375" style="7" hidden="1"/>
  </cols>
  <sheetData>
    <row r="2" spans="2:7" ht="26.25">
      <c r="B2" s="8" t="s">
        <v>184</v>
      </c>
      <c r="D2" s="8"/>
      <c r="E2" s="8"/>
    </row>
    <row r="3" spans="2:7">
      <c r="B3" s="9"/>
      <c r="C3" s="9"/>
      <c r="D3" s="9"/>
      <c r="E3" s="9"/>
      <c r="F3" s="9"/>
      <c r="G3" s="9"/>
    </row>
    <row r="5" spans="2:7" ht="27.75">
      <c r="B5" s="86" t="s">
        <v>43</v>
      </c>
      <c r="C5" s="104" t="s">
        <v>26</v>
      </c>
      <c r="D5" s="104" t="s">
        <v>27</v>
      </c>
      <c r="E5" s="104" t="s">
        <v>231</v>
      </c>
      <c r="F5" s="104" t="s">
        <v>28</v>
      </c>
      <c r="G5" s="108" t="s">
        <v>29</v>
      </c>
    </row>
    <row r="6" spans="2:7">
      <c r="B6" s="22"/>
      <c r="C6" s="22"/>
      <c r="D6" s="22"/>
      <c r="E6" s="22"/>
      <c r="F6" s="22"/>
      <c r="G6" s="22"/>
    </row>
    <row r="7" spans="2:7" ht="15" customHeight="1">
      <c r="B7" s="29" t="s">
        <v>174</v>
      </c>
      <c r="C7" s="45">
        <v>-248</v>
      </c>
      <c r="D7" s="45">
        <v>-1036</v>
      </c>
      <c r="E7" s="45">
        <v>-1071</v>
      </c>
      <c r="F7" s="45">
        <v>-791</v>
      </c>
      <c r="G7" s="45">
        <v>-315</v>
      </c>
    </row>
    <row r="8" spans="2:7" ht="15" customHeight="1">
      <c r="B8" s="43" t="s">
        <v>175</v>
      </c>
      <c r="C8" s="44">
        <v>-2</v>
      </c>
      <c r="D8" s="44">
        <v>-12</v>
      </c>
      <c r="E8" s="44">
        <v>-35</v>
      </c>
      <c r="F8" s="44">
        <v>-28</v>
      </c>
      <c r="G8" s="44">
        <v>-19</v>
      </c>
    </row>
    <row r="9" spans="2:7" ht="15" customHeight="1">
      <c r="B9" s="29" t="s">
        <v>180</v>
      </c>
      <c r="C9" s="45">
        <v>-38</v>
      </c>
      <c r="D9" s="45">
        <v>-151</v>
      </c>
      <c r="E9" s="45">
        <v>-311</v>
      </c>
      <c r="F9" s="45">
        <v>-194</v>
      </c>
      <c r="G9" s="45">
        <v>-70</v>
      </c>
    </row>
    <row r="10" spans="2:7" ht="15" customHeight="1">
      <c r="B10" s="43" t="s">
        <v>176</v>
      </c>
      <c r="C10" s="44">
        <v>-4</v>
      </c>
      <c r="D10" s="44">
        <v>-33</v>
      </c>
      <c r="E10" s="44">
        <v>-73</v>
      </c>
      <c r="F10" s="44">
        <v>-42</v>
      </c>
      <c r="G10" s="44">
        <v>-22</v>
      </c>
    </row>
    <row r="11" spans="2:7" ht="15" customHeight="1">
      <c r="B11" s="29" t="s">
        <v>163</v>
      </c>
      <c r="C11" s="45" t="s">
        <v>49</v>
      </c>
      <c r="D11" s="45" t="s">
        <v>49</v>
      </c>
      <c r="E11" s="45">
        <v>0</v>
      </c>
      <c r="F11" s="45">
        <v>0</v>
      </c>
      <c r="G11" s="45">
        <v>0</v>
      </c>
    </row>
    <row r="12" spans="2:7" ht="15" customHeight="1">
      <c r="B12" s="43" t="s">
        <v>164</v>
      </c>
      <c r="C12" s="44">
        <v>-3</v>
      </c>
      <c r="D12" s="44">
        <v>-5</v>
      </c>
      <c r="E12" s="44">
        <v>-4</v>
      </c>
      <c r="F12" s="44">
        <v>-2</v>
      </c>
      <c r="G12" s="44">
        <v>-2</v>
      </c>
    </row>
    <row r="13" spans="2:7" s="33" customFormat="1" ht="15" customHeight="1">
      <c r="B13" s="23" t="s">
        <v>254</v>
      </c>
      <c r="C13" s="42">
        <v>-295</v>
      </c>
      <c r="D13" s="42">
        <v>-1237</v>
      </c>
      <c r="E13" s="42">
        <v>-1494</v>
      </c>
      <c r="F13" s="42">
        <v>-1057</v>
      </c>
      <c r="G13" s="42">
        <v>-428</v>
      </c>
    </row>
    <row r="14" spans="2:7" s="33" customFormat="1" ht="15" customHeight="1">
      <c r="B14" s="110"/>
      <c r="C14" s="111"/>
      <c r="D14" s="111"/>
      <c r="E14" s="111"/>
      <c r="F14" s="111"/>
      <c r="G14" s="111"/>
    </row>
    <row r="15" spans="2:7" ht="12" customHeight="1">
      <c r="B15" s="158" t="s">
        <v>232</v>
      </c>
    </row>
  </sheetData>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CEB8-2613-4D00-A26F-AF82756DFA9A}">
  <sheetPr>
    <tabColor theme="7" tint="0.79998168889431442"/>
  </sheetPr>
  <dimension ref="A2:U16"/>
  <sheetViews>
    <sheetView view="pageBreakPreview" zoomScaleNormal="100" zoomScaleSheetLayoutView="100" zoomScalePageLayoutView="85" workbookViewId="0"/>
  </sheetViews>
  <sheetFormatPr baseColWidth="10" defaultColWidth="0" defaultRowHeight="12.75"/>
  <cols>
    <col min="1" max="1" width="2.625" style="7" customWidth="1"/>
    <col min="2" max="2" width="32.375" style="7" customWidth="1"/>
    <col min="3" max="7" width="13.625" style="7" customWidth="1"/>
    <col min="8" max="8" width="2.625" style="7" customWidth="1"/>
    <col min="9" max="21" width="0" style="7" hidden="1" customWidth="1"/>
    <col min="22" max="16384" width="9.375" style="7" hidden="1"/>
  </cols>
  <sheetData>
    <row r="2" spans="2:7" ht="26.25">
      <c r="B2" s="8" t="s">
        <v>255</v>
      </c>
      <c r="D2" s="8"/>
      <c r="E2" s="8"/>
    </row>
    <row r="3" spans="2:7">
      <c r="B3" s="9"/>
      <c r="C3" s="9"/>
      <c r="D3" s="9"/>
      <c r="E3" s="9"/>
      <c r="F3" s="9"/>
      <c r="G3" s="9"/>
    </row>
    <row r="5" spans="2:7" ht="27.75">
      <c r="B5" s="86" t="s">
        <v>185</v>
      </c>
      <c r="C5" s="104" t="s">
        <v>211</v>
      </c>
      <c r="D5" s="104" t="s">
        <v>210</v>
      </c>
      <c r="E5" s="104" t="s">
        <v>242</v>
      </c>
      <c r="F5" s="104" t="s">
        <v>28</v>
      </c>
      <c r="G5" s="108" t="s">
        <v>29</v>
      </c>
    </row>
    <row r="6" spans="2:7">
      <c r="B6" s="22"/>
      <c r="C6" s="22"/>
      <c r="D6" s="22"/>
      <c r="E6" s="22"/>
      <c r="F6" s="22"/>
      <c r="G6" s="22"/>
    </row>
    <row r="7" spans="2:7" ht="15" customHeight="1">
      <c r="B7" s="29" t="s">
        <v>174</v>
      </c>
      <c r="C7" s="67">
        <v>8.1999999999999993</v>
      </c>
      <c r="D7" s="67">
        <v>6.2</v>
      </c>
      <c r="E7" s="67">
        <v>5.9</v>
      </c>
      <c r="F7" s="67">
        <v>5.4</v>
      </c>
      <c r="G7" s="67">
        <v>3.9</v>
      </c>
    </row>
    <row r="8" spans="2:7" ht="15" customHeight="1">
      <c r="B8" s="43" t="s">
        <v>175</v>
      </c>
      <c r="C8" s="68">
        <v>0.4</v>
      </c>
      <c r="D8" s="68">
        <v>0.4</v>
      </c>
      <c r="E8" s="68">
        <v>0.5</v>
      </c>
      <c r="F8" s="68">
        <v>0.7</v>
      </c>
      <c r="G8" s="68">
        <v>0.8</v>
      </c>
    </row>
    <row r="9" spans="2:7" ht="15" customHeight="1">
      <c r="B9" s="29" t="s">
        <v>180</v>
      </c>
      <c r="C9" s="67">
        <v>5.3</v>
      </c>
      <c r="D9" s="67">
        <v>4.9000000000000004</v>
      </c>
      <c r="E9" s="67">
        <v>3.5</v>
      </c>
      <c r="F9" s="67">
        <v>3.2</v>
      </c>
      <c r="G9" s="67">
        <v>5.3</v>
      </c>
    </row>
    <row r="10" spans="2:7" ht="15" customHeight="1">
      <c r="B10" s="43" t="s">
        <v>176</v>
      </c>
      <c r="C10" s="68">
        <v>3.2</v>
      </c>
      <c r="D10" s="68">
        <v>3.1</v>
      </c>
      <c r="E10" s="68">
        <v>3.5</v>
      </c>
      <c r="F10" s="68">
        <v>3.6</v>
      </c>
      <c r="G10" s="68">
        <v>3.8</v>
      </c>
    </row>
    <row r="11" spans="2:7" s="33" customFormat="1" ht="15" customHeight="1">
      <c r="B11" s="23" t="s">
        <v>186</v>
      </c>
      <c r="C11" s="69">
        <v>4.5999999999999996</v>
      </c>
      <c r="D11" s="69">
        <v>3.7</v>
      </c>
      <c r="E11" s="69">
        <v>3.8</v>
      </c>
      <c r="F11" s="69">
        <v>3.7</v>
      </c>
      <c r="G11" s="69">
        <v>3.1</v>
      </c>
    </row>
    <row r="12" spans="2:7" s="33" customFormat="1" ht="15" customHeight="1">
      <c r="B12" s="110"/>
      <c r="C12" s="117"/>
      <c r="D12" s="117"/>
      <c r="E12" s="117"/>
      <c r="F12" s="117"/>
      <c r="G12" s="117"/>
    </row>
    <row r="13" spans="2:7" s="33" customFormat="1" ht="15" customHeight="1">
      <c r="B13" s="139" t="s">
        <v>228</v>
      </c>
      <c r="C13" s="117"/>
      <c r="D13" s="117"/>
      <c r="E13" s="117"/>
      <c r="F13" s="117"/>
      <c r="G13" s="117"/>
    </row>
    <row r="14" spans="2:7" s="33" customFormat="1" ht="15" customHeight="1">
      <c r="B14" s="139" t="s">
        <v>229</v>
      </c>
      <c r="C14" s="117"/>
      <c r="D14" s="117"/>
      <c r="E14" s="117"/>
      <c r="F14" s="117"/>
      <c r="G14" s="117"/>
    </row>
    <row r="15" spans="2:7" s="33" customFormat="1" ht="15" customHeight="1">
      <c r="B15" s="158" t="s">
        <v>238</v>
      </c>
      <c r="C15" s="117"/>
      <c r="D15" s="117"/>
      <c r="E15" s="117"/>
      <c r="F15" s="117"/>
      <c r="G15" s="117"/>
    </row>
    <row r="16" spans="2:7" ht="24.75" customHeight="1">
      <c r="B16" s="168"/>
      <c r="C16" s="168"/>
      <c r="D16" s="168"/>
      <c r="E16" s="168"/>
      <c r="F16" s="168"/>
      <c r="G16" s="168"/>
    </row>
  </sheetData>
  <mergeCells count="1">
    <mergeCell ref="B16:G16"/>
  </mergeCells>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56B8E-9CA4-47EC-B3B9-A67CB3A9CF7A}">
  <sheetPr>
    <tabColor theme="7" tint="0.79998168889431442"/>
  </sheetPr>
  <dimension ref="A2:V15"/>
  <sheetViews>
    <sheetView view="pageBreakPreview" zoomScaleNormal="100" zoomScaleSheetLayoutView="100" zoomScalePageLayoutView="85" workbookViewId="0"/>
  </sheetViews>
  <sheetFormatPr baseColWidth="10" defaultColWidth="0" defaultRowHeight="12.75"/>
  <cols>
    <col min="1" max="1" width="2.625" style="7" customWidth="1"/>
    <col min="2" max="2" width="32.375" style="7" customWidth="1"/>
    <col min="3" max="7" width="13.625" style="7" customWidth="1"/>
    <col min="8" max="8" width="2.625" style="7" customWidth="1"/>
    <col min="9" max="22" width="0" style="7" hidden="1" customWidth="1"/>
    <col min="23" max="16384" width="9.375" style="7" hidden="1"/>
  </cols>
  <sheetData>
    <row r="2" spans="2:7" ht="26.25">
      <c r="B2" s="8" t="s">
        <v>187</v>
      </c>
      <c r="D2" s="8"/>
      <c r="E2" s="8"/>
      <c r="F2" s="8"/>
    </row>
    <row r="3" spans="2:7">
      <c r="B3" s="9"/>
      <c r="C3" s="9"/>
      <c r="D3" s="9"/>
      <c r="E3" s="9"/>
      <c r="F3" s="9"/>
      <c r="G3" s="9"/>
    </row>
    <row r="5" spans="2:7" ht="27.75">
      <c r="B5" s="86" t="s">
        <v>43</v>
      </c>
      <c r="C5" s="104" t="s">
        <v>26</v>
      </c>
      <c r="D5" s="104" t="s">
        <v>27</v>
      </c>
      <c r="E5" s="104" t="s">
        <v>231</v>
      </c>
      <c r="F5" s="104" t="s">
        <v>28</v>
      </c>
      <c r="G5" s="108" t="s">
        <v>29</v>
      </c>
    </row>
    <row r="6" spans="2:7">
      <c r="B6" s="22"/>
      <c r="C6" s="22"/>
      <c r="D6" s="22"/>
      <c r="E6" s="22"/>
      <c r="F6" s="22"/>
      <c r="G6" s="22"/>
    </row>
    <row r="7" spans="2:7" ht="15" customHeight="1">
      <c r="B7" s="29" t="s">
        <v>174</v>
      </c>
      <c r="C7" s="45">
        <v>-96</v>
      </c>
      <c r="D7" s="45">
        <v>-125</v>
      </c>
      <c r="E7" s="45">
        <v>-100</v>
      </c>
      <c r="F7" s="45">
        <v>-71</v>
      </c>
      <c r="G7" s="45">
        <v>-39</v>
      </c>
    </row>
    <row r="8" spans="2:7" ht="15" customHeight="1">
      <c r="B8" s="43" t="s">
        <v>175</v>
      </c>
      <c r="C8" s="44" t="s">
        <v>49</v>
      </c>
      <c r="D8" s="44" t="s">
        <v>49</v>
      </c>
      <c r="E8" s="44" t="s">
        <v>49</v>
      </c>
      <c r="F8" s="44" t="s">
        <v>49</v>
      </c>
      <c r="G8" s="44" t="s">
        <v>49</v>
      </c>
    </row>
    <row r="9" spans="2:7" ht="15" customHeight="1">
      <c r="B9" s="29" t="s">
        <v>180</v>
      </c>
      <c r="C9" s="45">
        <v>-1</v>
      </c>
      <c r="D9" s="45">
        <v>-4</v>
      </c>
      <c r="E9" s="45">
        <v>1</v>
      </c>
      <c r="F9" s="45">
        <v>-1</v>
      </c>
      <c r="G9" s="45">
        <v>2</v>
      </c>
    </row>
    <row r="10" spans="2:7" ht="15" customHeight="1">
      <c r="B10" s="43" t="s">
        <v>176</v>
      </c>
      <c r="C10" s="44">
        <v>-11</v>
      </c>
      <c r="D10" s="44">
        <v>-44</v>
      </c>
      <c r="E10" s="44">
        <v>-117</v>
      </c>
      <c r="F10" s="44">
        <v>-77</v>
      </c>
      <c r="G10" s="44">
        <v>-49</v>
      </c>
    </row>
    <row r="11" spans="2:7" ht="15" customHeight="1">
      <c r="B11" s="29" t="s">
        <v>164</v>
      </c>
      <c r="C11" s="45">
        <v>0</v>
      </c>
      <c r="D11" s="45">
        <v>-8</v>
      </c>
      <c r="E11" s="45">
        <v>5</v>
      </c>
      <c r="F11" s="45">
        <v>1</v>
      </c>
      <c r="G11" s="45">
        <v>6</v>
      </c>
    </row>
    <row r="12" spans="2:7" s="33" customFormat="1" ht="15" customHeight="1">
      <c r="B12" s="48" t="s">
        <v>188</v>
      </c>
      <c r="C12" s="95">
        <v>-108</v>
      </c>
      <c r="D12" s="95">
        <v>-181</v>
      </c>
      <c r="E12" s="95">
        <v>-211</v>
      </c>
      <c r="F12" s="95">
        <v>-148</v>
      </c>
      <c r="G12" s="95">
        <v>-80</v>
      </c>
    </row>
    <row r="13" spans="2:7" s="33" customFormat="1" ht="15" customHeight="1">
      <c r="B13" s="110"/>
      <c r="C13" s="118"/>
      <c r="D13" s="118"/>
      <c r="E13" s="118"/>
      <c r="F13" s="118"/>
      <c r="G13" s="118"/>
    </row>
    <row r="14" spans="2:7" s="33" customFormat="1" ht="15" customHeight="1">
      <c r="B14" s="158" t="s">
        <v>232</v>
      </c>
      <c r="C14" s="118"/>
      <c r="D14" s="118"/>
      <c r="E14" s="118"/>
      <c r="F14" s="118"/>
      <c r="G14" s="118"/>
    </row>
    <row r="15" spans="2:7" ht="26.25" customHeight="1">
      <c r="B15" s="168"/>
      <c r="C15" s="168"/>
      <c r="D15" s="168"/>
      <c r="E15" s="168"/>
      <c r="F15" s="168"/>
      <c r="G15" s="168"/>
    </row>
  </sheetData>
  <mergeCells count="1">
    <mergeCell ref="B15:G15"/>
  </mergeCells>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tableParts count="1">
    <tablePart r:id="rId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7524A-F163-4F52-A92E-EC379F5923DD}">
  <sheetPr>
    <tabColor theme="7" tint="0.79998168889431442"/>
  </sheetPr>
  <dimension ref="A1:W254"/>
  <sheetViews>
    <sheetView showWhiteSpace="0" view="pageBreakPreview" zoomScaleNormal="100" zoomScaleSheetLayoutView="100" workbookViewId="0"/>
  </sheetViews>
  <sheetFormatPr baseColWidth="10" defaultColWidth="0" defaultRowHeight="0" customHeight="1" zeroHeight="1"/>
  <cols>
    <col min="1" max="1" width="2.625" style="7" customWidth="1"/>
    <col min="2" max="2" width="34.75" style="7" customWidth="1"/>
    <col min="3" max="9" width="10.625" style="7" customWidth="1"/>
    <col min="10" max="10" width="2.625" style="7" customWidth="1"/>
    <col min="11" max="23" width="0" style="7" hidden="1" customWidth="1"/>
    <col min="24" max="16384" width="9.375" style="7" hidden="1"/>
  </cols>
  <sheetData>
    <row r="1" spans="1:9" ht="12.75">
      <c r="A1" s="6"/>
    </row>
    <row r="2" spans="1:9" ht="27" customHeight="1">
      <c r="B2" s="8" t="s">
        <v>212</v>
      </c>
    </row>
    <row r="3" spans="1:9" ht="12.75">
      <c r="B3" s="9"/>
      <c r="C3" s="9"/>
      <c r="D3" s="9"/>
      <c r="E3" s="9"/>
      <c r="F3" s="9"/>
      <c r="G3" s="9"/>
      <c r="H3" s="9"/>
      <c r="I3" s="9"/>
    </row>
    <row r="4" spans="1:9" ht="12.75"/>
    <row r="5" spans="1:9" ht="12.75">
      <c r="B5" s="10" t="s">
        <v>227</v>
      </c>
      <c r="C5" s="169" t="s">
        <v>37</v>
      </c>
      <c r="D5" s="169"/>
      <c r="E5" s="169"/>
      <c r="F5" s="169"/>
      <c r="G5" s="169"/>
      <c r="H5" s="169"/>
      <c r="I5" s="169"/>
    </row>
    <row r="6" spans="1:9" s="30" customFormat="1" ht="40.5">
      <c r="A6" s="7"/>
      <c r="B6" s="18"/>
      <c r="C6" s="65" t="s">
        <v>174</v>
      </c>
      <c r="D6" s="65" t="s">
        <v>175</v>
      </c>
      <c r="E6" s="65" t="s">
        <v>226</v>
      </c>
      <c r="F6" s="65" t="s">
        <v>176</v>
      </c>
      <c r="G6" s="65" t="s">
        <v>213</v>
      </c>
      <c r="H6" s="65" t="s">
        <v>214</v>
      </c>
      <c r="I6" s="65" t="s">
        <v>215</v>
      </c>
    </row>
    <row r="7" spans="1:9" ht="12.75">
      <c r="B7" s="23" t="s">
        <v>216</v>
      </c>
      <c r="C7" s="60">
        <v>820</v>
      </c>
      <c r="D7" s="60">
        <v>2155</v>
      </c>
      <c r="E7" s="60">
        <v>367</v>
      </c>
      <c r="F7" s="60">
        <v>212</v>
      </c>
      <c r="G7" s="60">
        <v>3554</v>
      </c>
      <c r="H7" s="60">
        <v>1789</v>
      </c>
      <c r="I7" s="60">
        <v>1766</v>
      </c>
    </row>
    <row r="8" spans="1:9" ht="13.5" thickBot="1">
      <c r="B8" s="150" t="s">
        <v>217</v>
      </c>
      <c r="C8" s="151">
        <v>7</v>
      </c>
      <c r="D8" s="151">
        <v>647</v>
      </c>
      <c r="E8" s="151">
        <v>0</v>
      </c>
      <c r="F8" s="151">
        <v>0</v>
      </c>
      <c r="G8" s="151">
        <v>653</v>
      </c>
      <c r="H8" s="151">
        <v>364</v>
      </c>
      <c r="I8" s="151">
        <v>289</v>
      </c>
    </row>
    <row r="9" spans="1:9" ht="12.75">
      <c r="B9" s="12" t="s">
        <v>218</v>
      </c>
      <c r="C9" s="142">
        <v>-24</v>
      </c>
      <c r="D9" s="142">
        <v>29</v>
      </c>
      <c r="E9" s="142">
        <v>-38</v>
      </c>
      <c r="F9" s="142">
        <v>-15</v>
      </c>
      <c r="G9" s="142">
        <v>-47</v>
      </c>
      <c r="H9" s="142" t="s">
        <v>49</v>
      </c>
      <c r="I9" s="142" t="s">
        <v>49</v>
      </c>
    </row>
    <row r="10" spans="1:9" ht="12.75">
      <c r="B10" s="13" t="s">
        <v>219</v>
      </c>
      <c r="C10" s="62">
        <v>4</v>
      </c>
      <c r="D10" s="62">
        <v>0</v>
      </c>
      <c r="E10" s="62">
        <v>0</v>
      </c>
      <c r="F10" s="62">
        <v>0</v>
      </c>
      <c r="G10" s="62">
        <v>4</v>
      </c>
      <c r="H10" s="62" t="s">
        <v>49</v>
      </c>
      <c r="I10" s="62" t="s">
        <v>49</v>
      </c>
    </row>
    <row r="11" spans="1:9" ht="12.75">
      <c r="B11" s="14" t="s">
        <v>220</v>
      </c>
      <c r="C11" s="60">
        <v>0</v>
      </c>
      <c r="D11" s="60">
        <v>0</v>
      </c>
      <c r="E11" s="60">
        <v>0</v>
      </c>
      <c r="F11" s="60">
        <v>0</v>
      </c>
      <c r="G11" s="60">
        <v>0</v>
      </c>
      <c r="H11" s="60" t="s">
        <v>49</v>
      </c>
      <c r="I11" s="60" t="s">
        <v>49</v>
      </c>
    </row>
    <row r="12" spans="1:9" ht="13.5" thickBot="1">
      <c r="B12" s="146" t="s">
        <v>221</v>
      </c>
      <c r="C12" s="143">
        <v>-75</v>
      </c>
      <c r="D12" s="143">
        <v>-108</v>
      </c>
      <c r="E12" s="143">
        <v>-18</v>
      </c>
      <c r="F12" s="143">
        <v>-27</v>
      </c>
      <c r="G12" s="143">
        <v>-228</v>
      </c>
      <c r="H12" s="143" t="s">
        <v>49</v>
      </c>
      <c r="I12" s="143" t="s">
        <v>49</v>
      </c>
    </row>
    <row r="13" spans="1:9" ht="12.75">
      <c r="B13" s="145" t="s">
        <v>222</v>
      </c>
      <c r="C13" s="142">
        <v>916</v>
      </c>
      <c r="D13" s="142">
        <v>2234</v>
      </c>
      <c r="E13" s="142">
        <v>423</v>
      </c>
      <c r="F13" s="142">
        <v>254</v>
      </c>
      <c r="G13" s="142">
        <v>3826</v>
      </c>
      <c r="H13" s="142" t="s">
        <v>49</v>
      </c>
      <c r="I13" s="142" t="s">
        <v>49</v>
      </c>
    </row>
    <row r="14" spans="1:9" ht="13.5" thickBot="1">
      <c r="B14" s="150" t="s">
        <v>217</v>
      </c>
      <c r="C14" s="151">
        <v>20</v>
      </c>
      <c r="D14" s="151">
        <v>676</v>
      </c>
      <c r="E14" s="151">
        <v>0</v>
      </c>
      <c r="F14" s="151">
        <v>0</v>
      </c>
      <c r="G14" s="151">
        <v>696</v>
      </c>
      <c r="H14" s="151" t="s">
        <v>49</v>
      </c>
      <c r="I14" s="151" t="s">
        <v>49</v>
      </c>
    </row>
    <row r="15" spans="1:9" ht="12.75">
      <c r="B15" s="12" t="s">
        <v>218</v>
      </c>
      <c r="C15" s="142">
        <v>55</v>
      </c>
      <c r="D15" s="142">
        <v>-6</v>
      </c>
      <c r="E15" s="142">
        <v>-21</v>
      </c>
      <c r="F15" s="142">
        <v>14</v>
      </c>
      <c r="G15" s="142">
        <v>43</v>
      </c>
      <c r="H15" s="142" t="s">
        <v>49</v>
      </c>
      <c r="I15" s="142" t="s">
        <v>49</v>
      </c>
    </row>
    <row r="16" spans="1:9" ht="12.75">
      <c r="B16" s="13" t="s">
        <v>219</v>
      </c>
      <c r="C16" s="113">
        <v>42</v>
      </c>
      <c r="D16" s="113">
        <v>0</v>
      </c>
      <c r="E16" s="113">
        <v>261</v>
      </c>
      <c r="F16" s="113">
        <v>0</v>
      </c>
      <c r="G16" s="113">
        <v>303</v>
      </c>
      <c r="H16" s="113" t="s">
        <v>49</v>
      </c>
      <c r="I16" s="113" t="s">
        <v>49</v>
      </c>
    </row>
    <row r="17" spans="2:9" ht="12.75">
      <c r="B17" s="14" t="s">
        <v>220</v>
      </c>
      <c r="C17" s="141">
        <v>-1</v>
      </c>
      <c r="D17" s="141">
        <v>0</v>
      </c>
      <c r="E17" s="141">
        <v>0</v>
      </c>
      <c r="F17" s="141">
        <v>0</v>
      </c>
      <c r="G17" s="141">
        <v>-1</v>
      </c>
      <c r="H17" s="141" t="s">
        <v>49</v>
      </c>
      <c r="I17" s="141" t="s">
        <v>49</v>
      </c>
    </row>
    <row r="18" spans="2:9" ht="13.5" thickBot="1">
      <c r="B18" s="147" t="s">
        <v>221</v>
      </c>
      <c r="C18" s="143">
        <v>-73</v>
      </c>
      <c r="D18" s="143">
        <v>-106</v>
      </c>
      <c r="E18" s="143">
        <v>-19</v>
      </c>
      <c r="F18" s="143">
        <v>-28</v>
      </c>
      <c r="G18" s="143">
        <v>-225</v>
      </c>
      <c r="H18" s="144" t="s">
        <v>49</v>
      </c>
      <c r="I18" s="143" t="s">
        <v>49</v>
      </c>
    </row>
    <row r="19" spans="2:9" ht="15">
      <c r="B19" s="145" t="s">
        <v>223</v>
      </c>
      <c r="C19" s="142">
        <v>893</v>
      </c>
      <c r="D19" s="142">
        <v>2345</v>
      </c>
      <c r="E19" s="142">
        <v>201</v>
      </c>
      <c r="F19" s="142">
        <v>268</v>
      </c>
      <c r="G19" s="142">
        <v>3707</v>
      </c>
      <c r="H19" s="142" t="s">
        <v>49</v>
      </c>
      <c r="I19" s="142" t="s">
        <v>49</v>
      </c>
    </row>
    <row r="20" spans="2:9" ht="12.75">
      <c r="B20" s="148" t="s">
        <v>217</v>
      </c>
      <c r="C20" s="149">
        <v>20</v>
      </c>
      <c r="D20" s="149">
        <v>753</v>
      </c>
      <c r="E20" s="149">
        <v>0</v>
      </c>
      <c r="F20" s="149">
        <v>0</v>
      </c>
      <c r="G20" s="149">
        <v>774</v>
      </c>
      <c r="H20" s="149" t="s">
        <v>49</v>
      </c>
      <c r="I20" s="149" t="s">
        <v>49</v>
      </c>
    </row>
    <row r="21" spans="2:9" ht="12.75">
      <c r="B21" s="112"/>
      <c r="C21" s="113"/>
      <c r="D21" s="113"/>
      <c r="E21" s="113"/>
      <c r="F21" s="113"/>
      <c r="G21" s="113"/>
      <c r="H21" s="113"/>
      <c r="I21" s="114"/>
    </row>
    <row r="22" spans="2:9" ht="12.75">
      <c r="B22" s="152" t="s">
        <v>225</v>
      </c>
      <c r="C22" s="113"/>
      <c r="D22" s="113"/>
      <c r="E22" s="113"/>
      <c r="F22" s="113"/>
      <c r="G22" s="113"/>
      <c r="H22" s="113"/>
      <c r="I22" s="114"/>
    </row>
    <row r="23" spans="2:9" ht="12.75">
      <c r="B23" s="115" t="s">
        <v>189</v>
      </c>
      <c r="C23" s="113"/>
      <c r="D23" s="113"/>
      <c r="E23" s="113"/>
      <c r="F23" s="113"/>
      <c r="G23" s="113"/>
      <c r="H23" s="113"/>
      <c r="I23" s="114"/>
    </row>
    <row r="24" spans="2:9" ht="12.75">
      <c r="B24" s="137" t="s">
        <v>224</v>
      </c>
      <c r="C24" s="113"/>
      <c r="D24" s="113"/>
      <c r="E24" s="113"/>
      <c r="F24" s="113"/>
      <c r="G24" s="113"/>
      <c r="H24" s="113"/>
      <c r="I24" s="114"/>
    </row>
    <row r="25" spans="2:9" ht="12.75">
      <c r="B25" s="115"/>
      <c r="C25" s="113"/>
      <c r="D25" s="113"/>
      <c r="E25" s="113"/>
      <c r="F25" s="113"/>
      <c r="G25" s="113"/>
      <c r="H25" s="113"/>
      <c r="I25" s="114"/>
    </row>
    <row r="26" spans="2:9" ht="12.75">
      <c r="B26" s="10" t="s">
        <v>227</v>
      </c>
      <c r="C26" s="169" t="s">
        <v>39</v>
      </c>
      <c r="D26" s="169"/>
      <c r="E26" s="169"/>
      <c r="F26" s="169"/>
      <c r="G26" s="169"/>
      <c r="H26" s="169"/>
      <c r="I26" s="169"/>
    </row>
    <row r="27" spans="2:9" s="30" customFormat="1" ht="40.5">
      <c r="B27" s="18"/>
      <c r="C27" s="65" t="s">
        <v>174</v>
      </c>
      <c r="D27" s="65" t="s">
        <v>175</v>
      </c>
      <c r="E27" s="65" t="s">
        <v>226</v>
      </c>
      <c r="F27" s="65" t="s">
        <v>176</v>
      </c>
      <c r="G27" s="65" t="s">
        <v>213</v>
      </c>
      <c r="H27" s="65" t="s">
        <v>214</v>
      </c>
      <c r="I27" s="65" t="s">
        <v>215</v>
      </c>
    </row>
    <row r="28" spans="2:9" ht="12.75">
      <c r="B28" s="23" t="s">
        <v>216</v>
      </c>
      <c r="C28" s="60">
        <v>406</v>
      </c>
      <c r="D28" s="60">
        <v>1713</v>
      </c>
      <c r="E28" s="60">
        <v>205</v>
      </c>
      <c r="F28" s="60">
        <v>183</v>
      </c>
      <c r="G28" s="60">
        <v>2507</v>
      </c>
      <c r="H28" s="60">
        <v>1300</v>
      </c>
      <c r="I28" s="60">
        <v>1207</v>
      </c>
    </row>
    <row r="29" spans="2:9" ht="13.5" thickBot="1">
      <c r="B29" s="150" t="s">
        <v>217</v>
      </c>
      <c r="C29" s="151">
        <v>6</v>
      </c>
      <c r="D29" s="151">
        <v>646</v>
      </c>
      <c r="E29" s="151">
        <v>0</v>
      </c>
      <c r="F29" s="151">
        <v>0</v>
      </c>
      <c r="G29" s="151">
        <v>653</v>
      </c>
      <c r="H29" s="151">
        <v>364</v>
      </c>
      <c r="I29" s="151">
        <v>289</v>
      </c>
    </row>
    <row r="30" spans="2:9" ht="12.75">
      <c r="B30" s="12" t="s">
        <v>218</v>
      </c>
      <c r="C30" s="142">
        <v>-16</v>
      </c>
      <c r="D30" s="142">
        <v>29</v>
      </c>
      <c r="E30" s="142">
        <v>-15</v>
      </c>
      <c r="F30" s="142">
        <v>-4</v>
      </c>
      <c r="G30" s="142">
        <v>-7</v>
      </c>
      <c r="H30" s="142" t="s">
        <v>49</v>
      </c>
      <c r="I30" s="142" t="s">
        <v>49</v>
      </c>
    </row>
    <row r="31" spans="2:9" ht="12.75">
      <c r="B31" s="13" t="s">
        <v>219</v>
      </c>
      <c r="C31" s="62">
        <v>4</v>
      </c>
      <c r="D31" s="62">
        <v>0</v>
      </c>
      <c r="E31" s="62">
        <v>0</v>
      </c>
      <c r="F31" s="62">
        <v>0</v>
      </c>
      <c r="G31" s="62">
        <v>4</v>
      </c>
      <c r="H31" s="62" t="s">
        <v>49</v>
      </c>
      <c r="I31" s="62" t="s">
        <v>49</v>
      </c>
    </row>
    <row r="32" spans="2:9" ht="12.75">
      <c r="B32" s="14" t="s">
        <v>220</v>
      </c>
      <c r="C32" s="60">
        <v>0</v>
      </c>
      <c r="D32" s="60">
        <v>0</v>
      </c>
      <c r="E32" s="60">
        <v>0</v>
      </c>
      <c r="F32" s="60">
        <v>0</v>
      </c>
      <c r="G32" s="60">
        <v>0</v>
      </c>
      <c r="H32" s="60" t="s">
        <v>49</v>
      </c>
      <c r="I32" s="60" t="s">
        <v>49</v>
      </c>
    </row>
    <row r="33" spans="2:9" ht="13.5" thickBot="1">
      <c r="B33" s="146" t="s">
        <v>221</v>
      </c>
      <c r="C33" s="143">
        <v>-40</v>
      </c>
      <c r="D33" s="143">
        <v>-86</v>
      </c>
      <c r="E33" s="143">
        <v>-14</v>
      </c>
      <c r="F33" s="143">
        <v>-24</v>
      </c>
      <c r="G33" s="143">
        <v>-163</v>
      </c>
      <c r="H33" s="143" t="s">
        <v>49</v>
      </c>
      <c r="I33" s="143" t="s">
        <v>49</v>
      </c>
    </row>
    <row r="34" spans="2:9" ht="12.75">
      <c r="B34" s="145" t="s">
        <v>222</v>
      </c>
      <c r="C34" s="142">
        <v>459</v>
      </c>
      <c r="D34" s="142">
        <v>1770</v>
      </c>
      <c r="E34" s="142">
        <v>233</v>
      </c>
      <c r="F34" s="142">
        <v>211</v>
      </c>
      <c r="G34" s="142">
        <v>2673</v>
      </c>
      <c r="H34" s="142" t="s">
        <v>49</v>
      </c>
      <c r="I34" s="142" t="s">
        <v>49</v>
      </c>
    </row>
    <row r="35" spans="2:9" ht="13.5" thickBot="1">
      <c r="B35" s="150" t="s">
        <v>217</v>
      </c>
      <c r="C35" s="151">
        <v>8</v>
      </c>
      <c r="D35" s="151">
        <v>674</v>
      </c>
      <c r="E35" s="151">
        <v>0</v>
      </c>
      <c r="F35" s="151">
        <v>0</v>
      </c>
      <c r="G35" s="151">
        <v>682</v>
      </c>
      <c r="H35" s="151" t="s">
        <v>49</v>
      </c>
      <c r="I35" s="151" t="s">
        <v>49</v>
      </c>
    </row>
    <row r="36" spans="2:9" ht="12.75">
      <c r="B36" s="12" t="s">
        <v>218</v>
      </c>
      <c r="C36" s="142">
        <v>40</v>
      </c>
      <c r="D36" s="142">
        <v>9</v>
      </c>
      <c r="E36" s="142">
        <v>-23</v>
      </c>
      <c r="F36" s="142">
        <v>6</v>
      </c>
      <c r="G36" s="142">
        <v>32</v>
      </c>
      <c r="H36" s="142" t="s">
        <v>49</v>
      </c>
      <c r="I36" s="142" t="s">
        <v>49</v>
      </c>
    </row>
    <row r="37" spans="2:9" ht="12.75">
      <c r="B37" s="13" t="s">
        <v>219</v>
      </c>
      <c r="C37" s="113">
        <v>13</v>
      </c>
      <c r="D37" s="113">
        <v>0</v>
      </c>
      <c r="E37" s="113">
        <v>111</v>
      </c>
      <c r="F37" s="113">
        <v>0</v>
      </c>
      <c r="G37" s="113">
        <v>124</v>
      </c>
      <c r="H37" s="113" t="s">
        <v>49</v>
      </c>
      <c r="I37" s="113" t="s">
        <v>49</v>
      </c>
    </row>
    <row r="38" spans="2:9" ht="12.75">
      <c r="B38" s="14" t="s">
        <v>220</v>
      </c>
      <c r="C38" s="141">
        <v>-1</v>
      </c>
      <c r="D38" s="141">
        <v>0</v>
      </c>
      <c r="E38" s="141">
        <v>0</v>
      </c>
      <c r="F38" s="141">
        <v>0</v>
      </c>
      <c r="G38" s="141">
        <v>-1</v>
      </c>
      <c r="H38" s="141" t="s">
        <v>49</v>
      </c>
      <c r="I38" s="141" t="s">
        <v>49</v>
      </c>
    </row>
    <row r="39" spans="2:9" ht="13.5" thickBot="1">
      <c r="B39" s="147" t="s">
        <v>221</v>
      </c>
      <c r="C39" s="143">
        <v>-38</v>
      </c>
      <c r="D39" s="143">
        <v>-85</v>
      </c>
      <c r="E39" s="143">
        <v>-14</v>
      </c>
      <c r="F39" s="143">
        <v>-24</v>
      </c>
      <c r="G39" s="143">
        <v>-162</v>
      </c>
      <c r="H39" s="144" t="s">
        <v>49</v>
      </c>
      <c r="I39" s="143" t="s">
        <v>49</v>
      </c>
    </row>
    <row r="40" spans="2:9" ht="15">
      <c r="B40" s="145" t="s">
        <v>223</v>
      </c>
      <c r="C40" s="142">
        <v>445</v>
      </c>
      <c r="D40" s="142">
        <v>1846</v>
      </c>
      <c r="E40" s="142">
        <v>159</v>
      </c>
      <c r="F40" s="142">
        <v>230</v>
      </c>
      <c r="G40" s="142">
        <v>2680</v>
      </c>
      <c r="H40" s="142" t="s">
        <v>49</v>
      </c>
      <c r="I40" s="142" t="s">
        <v>49</v>
      </c>
    </row>
    <row r="41" spans="2:9" ht="12.75">
      <c r="B41" s="148" t="s">
        <v>217</v>
      </c>
      <c r="C41" s="149">
        <v>11</v>
      </c>
      <c r="D41" s="149">
        <v>745</v>
      </c>
      <c r="E41" s="149">
        <v>0</v>
      </c>
      <c r="F41" s="149">
        <v>0</v>
      </c>
      <c r="G41" s="149">
        <v>756</v>
      </c>
      <c r="H41" s="149" t="s">
        <v>49</v>
      </c>
      <c r="I41" s="149" t="s">
        <v>49</v>
      </c>
    </row>
    <row r="42" spans="2:9" ht="12.75">
      <c r="B42" s="112"/>
      <c r="C42" s="113"/>
      <c r="D42" s="113"/>
      <c r="E42" s="113"/>
      <c r="F42" s="113"/>
      <c r="G42" s="113"/>
      <c r="H42" s="113"/>
      <c r="I42" s="114"/>
    </row>
    <row r="43" spans="2:9" ht="12.75">
      <c r="B43" s="152" t="s">
        <v>225</v>
      </c>
      <c r="C43" s="113"/>
      <c r="D43" s="113"/>
      <c r="E43" s="113"/>
      <c r="F43" s="113"/>
      <c r="G43" s="113"/>
      <c r="H43" s="113"/>
      <c r="I43" s="114"/>
    </row>
    <row r="44" spans="2:9" ht="12.75">
      <c r="B44" s="115" t="s">
        <v>189</v>
      </c>
      <c r="C44" s="113"/>
      <c r="D44" s="113"/>
      <c r="E44" s="113"/>
      <c r="F44" s="113"/>
      <c r="G44" s="113"/>
      <c r="H44" s="113"/>
      <c r="I44" s="114"/>
    </row>
    <row r="45" spans="2:9" ht="12.75">
      <c r="B45" s="137" t="s">
        <v>224</v>
      </c>
      <c r="C45" s="113"/>
      <c r="D45" s="113"/>
      <c r="E45" s="113"/>
      <c r="F45" s="113"/>
      <c r="G45" s="113"/>
      <c r="H45" s="113"/>
      <c r="I45" s="114"/>
    </row>
    <row r="46" spans="2:9" ht="12.75"/>
    <row r="47" spans="2:9" ht="12.75">
      <c r="B47" s="10" t="s">
        <v>227</v>
      </c>
      <c r="C47" s="169" t="s">
        <v>38</v>
      </c>
      <c r="D47" s="169"/>
      <c r="E47" s="169"/>
      <c r="F47" s="169"/>
      <c r="G47" s="169"/>
      <c r="H47" s="169"/>
      <c r="I47" s="169"/>
    </row>
    <row r="48" spans="2:9" ht="40.5">
      <c r="B48" s="18"/>
      <c r="C48" s="65" t="s">
        <v>174</v>
      </c>
      <c r="D48" s="65" t="s">
        <v>175</v>
      </c>
      <c r="E48" s="65" t="s">
        <v>226</v>
      </c>
      <c r="F48" s="65" t="s">
        <v>176</v>
      </c>
      <c r="G48" s="65" t="s">
        <v>213</v>
      </c>
      <c r="H48" s="65" t="s">
        <v>214</v>
      </c>
      <c r="I48" s="65" t="s">
        <v>215</v>
      </c>
    </row>
    <row r="49" spans="2:9" ht="12.75">
      <c r="B49" s="23" t="s">
        <v>216</v>
      </c>
      <c r="C49" s="60">
        <v>414</v>
      </c>
      <c r="D49" s="60">
        <v>442</v>
      </c>
      <c r="E49" s="60">
        <v>162</v>
      </c>
      <c r="F49" s="60">
        <v>30</v>
      </c>
      <c r="G49" s="60">
        <v>1048</v>
      </c>
      <c r="H49" s="60">
        <v>489</v>
      </c>
      <c r="I49" s="60">
        <v>559</v>
      </c>
    </row>
    <row r="50" spans="2:9" ht="13.5" thickBot="1">
      <c r="B50" s="150" t="s">
        <v>217</v>
      </c>
      <c r="C50" s="151">
        <v>0</v>
      </c>
      <c r="D50" s="151">
        <v>1</v>
      </c>
      <c r="E50" s="151">
        <v>0</v>
      </c>
      <c r="F50" s="151">
        <v>0</v>
      </c>
      <c r="G50" s="151">
        <v>1</v>
      </c>
      <c r="H50" s="151">
        <v>0</v>
      </c>
      <c r="I50" s="151">
        <v>0</v>
      </c>
    </row>
    <row r="51" spans="2:9" ht="12.75">
      <c r="B51" s="12" t="s">
        <v>218</v>
      </c>
      <c r="C51" s="142">
        <v>-8</v>
      </c>
      <c r="D51" s="142">
        <v>0</v>
      </c>
      <c r="E51" s="142">
        <v>-23</v>
      </c>
      <c r="F51" s="142">
        <v>-11</v>
      </c>
      <c r="G51" s="142">
        <v>-41</v>
      </c>
      <c r="H51" s="142" t="s">
        <v>49</v>
      </c>
      <c r="I51" s="142" t="s">
        <v>49</v>
      </c>
    </row>
    <row r="52" spans="2:9" ht="12.75">
      <c r="B52" s="13" t="s">
        <v>219</v>
      </c>
      <c r="C52" s="62">
        <v>0</v>
      </c>
      <c r="D52" s="62">
        <v>0</v>
      </c>
      <c r="E52" s="62">
        <v>0</v>
      </c>
      <c r="F52" s="62">
        <v>0</v>
      </c>
      <c r="G52" s="62">
        <v>0</v>
      </c>
      <c r="H52" s="62" t="s">
        <v>49</v>
      </c>
      <c r="I52" s="62" t="s">
        <v>49</v>
      </c>
    </row>
    <row r="53" spans="2:9" ht="12.75">
      <c r="B53" s="14" t="s">
        <v>220</v>
      </c>
      <c r="C53" s="60">
        <v>0</v>
      </c>
      <c r="D53" s="60">
        <v>0</v>
      </c>
      <c r="E53" s="60">
        <v>0</v>
      </c>
      <c r="F53" s="60">
        <v>0</v>
      </c>
      <c r="G53" s="60">
        <v>0</v>
      </c>
      <c r="H53" s="60" t="s">
        <v>49</v>
      </c>
      <c r="I53" s="60" t="s">
        <v>49</v>
      </c>
    </row>
    <row r="54" spans="2:9" ht="13.5" thickBot="1">
      <c r="B54" s="146" t="s">
        <v>221</v>
      </c>
      <c r="C54" s="143">
        <v>-35</v>
      </c>
      <c r="D54" s="143">
        <v>-22</v>
      </c>
      <c r="E54" s="143">
        <v>-4</v>
      </c>
      <c r="F54" s="143">
        <v>-3</v>
      </c>
      <c r="G54" s="143">
        <v>-65</v>
      </c>
      <c r="H54" s="143" t="s">
        <v>49</v>
      </c>
      <c r="I54" s="143" t="s">
        <v>49</v>
      </c>
    </row>
    <row r="55" spans="2:9" ht="12.75">
      <c r="B55" s="145" t="s">
        <v>222</v>
      </c>
      <c r="C55" s="142">
        <v>457</v>
      </c>
      <c r="D55" s="142">
        <v>463</v>
      </c>
      <c r="E55" s="142">
        <v>189</v>
      </c>
      <c r="F55" s="142">
        <v>44</v>
      </c>
      <c r="G55" s="142">
        <v>1153</v>
      </c>
      <c r="H55" s="142" t="s">
        <v>49</v>
      </c>
      <c r="I55" s="142" t="s">
        <v>49</v>
      </c>
    </row>
    <row r="56" spans="2:9" ht="13.5" thickBot="1">
      <c r="B56" s="150" t="s">
        <v>217</v>
      </c>
      <c r="C56" s="151">
        <v>12</v>
      </c>
      <c r="D56" s="151">
        <v>2</v>
      </c>
      <c r="E56" s="151">
        <v>0</v>
      </c>
      <c r="F56" s="151">
        <v>0</v>
      </c>
      <c r="G56" s="151">
        <v>14</v>
      </c>
      <c r="H56" s="151" t="s">
        <v>49</v>
      </c>
      <c r="I56" s="151" t="s">
        <v>49</v>
      </c>
    </row>
    <row r="57" spans="2:9" ht="12.75">
      <c r="B57" s="12" t="s">
        <v>218</v>
      </c>
      <c r="C57" s="142">
        <v>15</v>
      </c>
      <c r="D57" s="142">
        <v>-16</v>
      </c>
      <c r="E57" s="142">
        <v>2</v>
      </c>
      <c r="F57" s="142">
        <v>9</v>
      </c>
      <c r="G57" s="142">
        <v>10</v>
      </c>
      <c r="H57" s="142" t="s">
        <v>49</v>
      </c>
      <c r="I57" s="142" t="s">
        <v>49</v>
      </c>
    </row>
    <row r="58" spans="2:9" ht="12.75">
      <c r="B58" s="13" t="s">
        <v>219</v>
      </c>
      <c r="C58" s="113">
        <v>29</v>
      </c>
      <c r="D58" s="113">
        <v>0</v>
      </c>
      <c r="E58" s="113">
        <v>149</v>
      </c>
      <c r="F58" s="113">
        <v>0</v>
      </c>
      <c r="G58" s="113">
        <v>178</v>
      </c>
      <c r="H58" s="113" t="s">
        <v>49</v>
      </c>
      <c r="I58" s="113" t="s">
        <v>49</v>
      </c>
    </row>
    <row r="59" spans="2:9" ht="12.75">
      <c r="B59" s="14" t="s">
        <v>220</v>
      </c>
      <c r="C59" s="141">
        <v>0</v>
      </c>
      <c r="D59" s="141">
        <v>0</v>
      </c>
      <c r="E59" s="141">
        <v>0</v>
      </c>
      <c r="F59" s="141">
        <v>0</v>
      </c>
      <c r="G59" s="141">
        <v>0</v>
      </c>
      <c r="H59" s="141" t="s">
        <v>49</v>
      </c>
      <c r="I59" s="141" t="s">
        <v>49</v>
      </c>
    </row>
    <row r="60" spans="2:9" ht="13.5" thickBot="1">
      <c r="B60" s="147" t="s">
        <v>221</v>
      </c>
      <c r="C60" s="143">
        <v>-35</v>
      </c>
      <c r="D60" s="143">
        <v>-20</v>
      </c>
      <c r="E60" s="143">
        <v>-4</v>
      </c>
      <c r="F60" s="143">
        <v>-3</v>
      </c>
      <c r="G60" s="143">
        <v>-63</v>
      </c>
      <c r="H60" s="144" t="s">
        <v>49</v>
      </c>
      <c r="I60" s="143" t="s">
        <v>49</v>
      </c>
    </row>
    <row r="61" spans="2:9" ht="15">
      <c r="B61" s="145" t="s">
        <v>223</v>
      </c>
      <c r="C61" s="142">
        <v>448</v>
      </c>
      <c r="D61" s="142">
        <v>499</v>
      </c>
      <c r="E61" s="142">
        <v>42</v>
      </c>
      <c r="F61" s="142">
        <v>38</v>
      </c>
      <c r="G61" s="142">
        <v>1027</v>
      </c>
      <c r="H61" s="142" t="s">
        <v>49</v>
      </c>
      <c r="I61" s="142" t="s">
        <v>49</v>
      </c>
    </row>
    <row r="62" spans="2:9" ht="12.75">
      <c r="B62" s="148" t="s">
        <v>217</v>
      </c>
      <c r="C62" s="149">
        <v>9</v>
      </c>
      <c r="D62" s="149">
        <v>8</v>
      </c>
      <c r="E62" s="149">
        <v>0</v>
      </c>
      <c r="F62" s="149">
        <v>0</v>
      </c>
      <c r="G62" s="149">
        <v>18</v>
      </c>
      <c r="H62" s="149" t="s">
        <v>49</v>
      </c>
      <c r="I62" s="149" t="s">
        <v>49</v>
      </c>
    </row>
    <row r="63" spans="2:9" ht="12.75">
      <c r="B63" s="112"/>
      <c r="C63" s="113"/>
      <c r="D63" s="113"/>
      <c r="E63" s="113"/>
      <c r="F63" s="113"/>
      <c r="G63" s="113"/>
      <c r="H63" s="113"/>
      <c r="I63" s="114"/>
    </row>
    <row r="64" spans="2:9" ht="12.75">
      <c r="B64" s="152" t="s">
        <v>225</v>
      </c>
      <c r="C64" s="113"/>
      <c r="D64" s="113"/>
      <c r="E64" s="113"/>
      <c r="F64" s="113"/>
      <c r="G64" s="113"/>
      <c r="H64" s="113"/>
      <c r="I64" s="114"/>
    </row>
    <row r="65" spans="2:9" ht="12.75">
      <c r="B65" s="115" t="s">
        <v>189</v>
      </c>
      <c r="C65" s="113"/>
      <c r="D65" s="113"/>
      <c r="E65" s="113"/>
      <c r="F65" s="113"/>
      <c r="G65" s="113"/>
      <c r="H65" s="113"/>
      <c r="I65" s="114"/>
    </row>
    <row r="66" spans="2:9" ht="12.75">
      <c r="B66" s="137" t="s">
        <v>224</v>
      </c>
      <c r="C66" s="113"/>
      <c r="D66" s="113"/>
      <c r="E66" s="113"/>
      <c r="F66" s="113"/>
      <c r="G66" s="113"/>
      <c r="H66" s="113"/>
      <c r="I66" s="114"/>
    </row>
    <row r="67" spans="2:9" ht="12.75"/>
    <row r="68" spans="2:9" ht="12.75"/>
    <row r="69" spans="2:9" ht="12.75"/>
    <row r="70" spans="2:9" ht="12.75"/>
    <row r="71" spans="2:9" ht="12.75"/>
    <row r="72" spans="2:9" ht="12.75"/>
    <row r="73" spans="2:9" ht="12.75"/>
    <row r="74" spans="2:9" ht="12.75"/>
    <row r="75" spans="2:9" ht="12.75"/>
    <row r="76" spans="2:9" ht="12.75"/>
    <row r="77" spans="2:9" ht="12.75"/>
    <row r="78" spans="2:9" ht="12.75"/>
    <row r="114" ht="12.75" customHeight="1"/>
    <row r="115" ht="12.75" customHeight="1"/>
    <row r="116" ht="12.75" customHeight="1"/>
    <row r="117" ht="12.75" customHeight="1"/>
    <row r="118" ht="12.75"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sheetData>
  <mergeCells count="3">
    <mergeCell ref="C5:I5"/>
    <mergeCell ref="C26:I26"/>
    <mergeCell ref="C47:I47"/>
  </mergeCells>
  <pageMargins left="0.70866141732283505" right="0.70866141732283505" top="0.94803149606299197" bottom="0.94803149606299197" header="0.31496062992126" footer="0.31496062992126"/>
  <pageSetup paperSize="9" scale="35"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tint="0.79998168889431442"/>
    <pageSetUpPr fitToPage="1"/>
  </sheetPr>
  <dimension ref="A1:Q333"/>
  <sheetViews>
    <sheetView view="pageBreakPreview" zoomScaleNormal="100" zoomScaleSheetLayoutView="100" workbookViewId="0"/>
  </sheetViews>
  <sheetFormatPr baseColWidth="10" defaultColWidth="0" defaultRowHeight="12.75" zeroHeight="1"/>
  <cols>
    <col min="1" max="1" width="2.625" style="7" customWidth="1"/>
    <col min="2" max="2" width="48.125" style="7" customWidth="1"/>
    <col min="3" max="7" width="13.625" style="7" customWidth="1"/>
    <col min="8" max="8" width="2.625" style="7" customWidth="1"/>
    <col min="9" max="17" width="0" style="7" hidden="1" customWidth="1"/>
    <col min="18" max="16384" width="9.375" style="7" hidden="1"/>
  </cols>
  <sheetData>
    <row r="1" spans="1:7">
      <c r="A1" s="6"/>
    </row>
    <row r="2" spans="1:7" ht="27" customHeight="1">
      <c r="B2" s="8" t="s">
        <v>25</v>
      </c>
      <c r="D2" s="8"/>
      <c r="E2" s="8"/>
    </row>
    <row r="3" spans="1:7">
      <c r="B3" s="9"/>
      <c r="C3" s="9"/>
      <c r="D3" s="9"/>
      <c r="E3" s="9"/>
      <c r="F3" s="9"/>
      <c r="G3" s="9"/>
    </row>
    <row r="4" spans="1:7"/>
    <row r="5" spans="1:7" ht="27.75">
      <c r="B5" s="104"/>
      <c r="C5" s="104" t="s">
        <v>26</v>
      </c>
      <c r="D5" s="104" t="s">
        <v>27</v>
      </c>
      <c r="E5" s="104" t="s">
        <v>231</v>
      </c>
      <c r="F5" s="104" t="s">
        <v>28</v>
      </c>
      <c r="G5" s="108" t="s">
        <v>29</v>
      </c>
    </row>
    <row r="6" spans="1:7" ht="12.75" customHeight="1">
      <c r="B6" s="161"/>
      <c r="C6" s="162"/>
      <c r="D6" s="161"/>
      <c r="E6" s="161"/>
      <c r="F6" s="161"/>
      <c r="G6" s="161"/>
    </row>
    <row r="7" spans="1:7">
      <c r="B7" s="35" t="s">
        <v>30</v>
      </c>
      <c r="C7" s="98"/>
      <c r="D7" s="159"/>
      <c r="E7" s="159"/>
      <c r="F7" s="98"/>
      <c r="G7" s="99"/>
    </row>
    <row r="8" spans="1:7">
      <c r="B8" s="12" t="s">
        <v>11</v>
      </c>
      <c r="C8" s="38">
        <v>500</v>
      </c>
      <c r="D8" s="38">
        <v>1643</v>
      </c>
      <c r="E8" s="38">
        <v>2801</v>
      </c>
      <c r="F8" s="38">
        <v>1778</v>
      </c>
      <c r="G8" s="38">
        <v>649</v>
      </c>
    </row>
    <row r="9" spans="1:7">
      <c r="B9" s="13" t="s">
        <v>13</v>
      </c>
      <c r="C9" s="39">
        <v>128</v>
      </c>
      <c r="D9" s="39">
        <v>195</v>
      </c>
      <c r="E9" s="39">
        <v>512</v>
      </c>
      <c r="F9" s="97">
        <v>161</v>
      </c>
      <c r="G9" s="39">
        <v>71</v>
      </c>
    </row>
    <row r="10" spans="1:7">
      <c r="B10" s="12"/>
      <c r="C10" s="38"/>
      <c r="D10" s="38"/>
      <c r="E10" s="38"/>
      <c r="F10" s="38"/>
      <c r="G10" s="96"/>
    </row>
    <row r="11" spans="1:7">
      <c r="B11" s="17" t="s">
        <v>31</v>
      </c>
      <c r="C11" s="39"/>
      <c r="D11" s="39"/>
      <c r="E11" s="39"/>
      <c r="F11" s="39"/>
      <c r="G11" s="97"/>
    </row>
    <row r="12" spans="1:7">
      <c r="B12" s="102" t="s">
        <v>53</v>
      </c>
      <c r="C12" s="38">
        <v>602</v>
      </c>
      <c r="D12" s="38">
        <v>1604</v>
      </c>
      <c r="E12" s="38">
        <v>1866</v>
      </c>
      <c r="F12" s="38">
        <v>1115</v>
      </c>
      <c r="G12" s="38">
        <v>325</v>
      </c>
    </row>
    <row r="13" spans="1:7" s="133" customFormat="1">
      <c r="B13" s="136" t="s">
        <v>60</v>
      </c>
      <c r="C13" s="134">
        <v>-269</v>
      </c>
      <c r="D13" s="97">
        <v>-1350</v>
      </c>
      <c r="E13" s="97">
        <v>-2416</v>
      </c>
      <c r="F13" s="97">
        <v>-1027</v>
      </c>
      <c r="G13" s="135">
        <v>-308</v>
      </c>
    </row>
    <row r="14" spans="1:7" s="133" customFormat="1">
      <c r="B14" s="102" t="s">
        <v>191</v>
      </c>
      <c r="C14" s="38" t="s">
        <v>49</v>
      </c>
      <c r="D14" s="38">
        <v>11</v>
      </c>
      <c r="E14" s="38">
        <v>740</v>
      </c>
      <c r="F14" s="38" t="s">
        <v>49</v>
      </c>
      <c r="G14" s="38" t="s">
        <v>49</v>
      </c>
    </row>
    <row r="15" spans="1:7">
      <c r="B15" s="106" t="s">
        <v>32</v>
      </c>
      <c r="C15" s="39">
        <v>-55</v>
      </c>
      <c r="D15" s="39">
        <v>-106</v>
      </c>
      <c r="E15" s="39">
        <v>-308</v>
      </c>
      <c r="F15" s="39">
        <v>-307</v>
      </c>
      <c r="G15" s="107">
        <v>-265</v>
      </c>
    </row>
    <row r="16" spans="1:7">
      <c r="B16" s="102" t="s">
        <v>33</v>
      </c>
      <c r="C16" s="38">
        <v>278</v>
      </c>
      <c r="D16" s="38">
        <v>159</v>
      </c>
      <c r="E16" s="38">
        <v>-118</v>
      </c>
      <c r="F16" s="38">
        <v>-219</v>
      </c>
      <c r="G16" s="38">
        <v>-248</v>
      </c>
    </row>
    <row r="17" spans="2:7">
      <c r="B17" s="160"/>
      <c r="C17" s="39"/>
      <c r="D17" s="39"/>
      <c r="E17" s="39"/>
      <c r="F17" s="39"/>
      <c r="G17" s="39"/>
    </row>
    <row r="18" spans="2:7">
      <c r="B18" s="34" t="s">
        <v>34</v>
      </c>
      <c r="C18" s="96">
        <v>5519</v>
      </c>
      <c r="D18" s="96">
        <v>5519</v>
      </c>
      <c r="E18" s="96">
        <v>5762</v>
      </c>
      <c r="F18" s="96">
        <v>5762</v>
      </c>
      <c r="G18" s="96">
        <v>5762</v>
      </c>
    </row>
    <row r="19" spans="2:7" ht="15">
      <c r="B19" s="160" t="s">
        <v>243</v>
      </c>
      <c r="C19" s="97" t="s">
        <v>35</v>
      </c>
      <c r="D19" s="97" t="s">
        <v>35</v>
      </c>
      <c r="E19" s="97" t="s">
        <v>36</v>
      </c>
      <c r="F19" s="97" t="s">
        <v>36</v>
      </c>
      <c r="G19" s="97" t="s">
        <v>36</v>
      </c>
    </row>
    <row r="20" spans="2:7">
      <c r="B20" s="12"/>
      <c r="C20" s="38"/>
      <c r="D20" s="38"/>
      <c r="E20" s="38"/>
      <c r="F20" s="38"/>
      <c r="G20" s="96"/>
    </row>
    <row r="21" spans="2:7" ht="15">
      <c r="B21" s="18" t="s">
        <v>246</v>
      </c>
      <c r="C21" s="39"/>
      <c r="D21" s="39"/>
      <c r="E21" s="39"/>
      <c r="F21" s="39"/>
      <c r="G21" s="39"/>
    </row>
    <row r="22" spans="2:7">
      <c r="B22" s="12" t="s">
        <v>37</v>
      </c>
      <c r="C22" s="38">
        <v>654</v>
      </c>
      <c r="D22" s="38">
        <v>623</v>
      </c>
      <c r="E22" s="38">
        <v>617</v>
      </c>
      <c r="F22" s="38">
        <v>615</v>
      </c>
      <c r="G22" s="38">
        <v>637</v>
      </c>
    </row>
    <row r="23" spans="2:7">
      <c r="B23" s="160" t="s">
        <v>38</v>
      </c>
      <c r="C23" s="39">
        <v>193</v>
      </c>
      <c r="D23" s="39">
        <v>177</v>
      </c>
      <c r="E23" s="39">
        <v>172</v>
      </c>
      <c r="F23" s="39">
        <v>172</v>
      </c>
      <c r="G23" s="39">
        <v>171</v>
      </c>
    </row>
    <row r="24" spans="2:7">
      <c r="B24" s="12" t="s">
        <v>39</v>
      </c>
      <c r="C24" s="38">
        <v>461</v>
      </c>
      <c r="D24" s="38">
        <v>446</v>
      </c>
      <c r="E24" s="38">
        <v>445</v>
      </c>
      <c r="F24" s="38">
        <v>443</v>
      </c>
      <c r="G24" s="38">
        <v>466</v>
      </c>
    </row>
    <row r="25" spans="2:7">
      <c r="B25" s="160"/>
      <c r="C25" s="39"/>
      <c r="D25" s="39"/>
      <c r="E25" s="39"/>
      <c r="F25" s="39"/>
      <c r="G25" s="39"/>
    </row>
    <row r="26" spans="2:7">
      <c r="B26" s="34" t="s">
        <v>40</v>
      </c>
      <c r="C26" s="96"/>
      <c r="D26" s="96"/>
      <c r="E26" s="96"/>
      <c r="F26" s="96"/>
      <c r="G26" s="96"/>
    </row>
    <row r="27" spans="2:7">
      <c r="B27" s="160" t="s">
        <v>41</v>
      </c>
      <c r="C27" s="109">
        <v>4.5999999999999996</v>
      </c>
      <c r="D27" s="109">
        <v>3.7</v>
      </c>
      <c r="E27" s="109">
        <v>3.8</v>
      </c>
      <c r="F27" s="109">
        <v>3.7</v>
      </c>
      <c r="G27" s="109">
        <v>3.1</v>
      </c>
    </row>
    <row r="28" spans="2:7">
      <c r="B28" s="12"/>
      <c r="C28" s="38"/>
      <c r="D28" s="38"/>
      <c r="E28" s="38"/>
      <c r="F28" s="38"/>
      <c r="G28" s="96"/>
    </row>
    <row r="29" spans="2:7">
      <c r="B29" s="43" t="s">
        <v>192</v>
      </c>
      <c r="C29" s="39">
        <v>30</v>
      </c>
      <c r="D29" s="39">
        <v>28</v>
      </c>
      <c r="E29" s="39">
        <v>40</v>
      </c>
      <c r="F29" s="39">
        <v>38</v>
      </c>
      <c r="G29" s="39">
        <v>37</v>
      </c>
    </row>
    <row r="30" spans="2:7">
      <c r="B30" s="12" t="s">
        <v>193</v>
      </c>
      <c r="C30" s="38">
        <v>40</v>
      </c>
      <c r="D30" s="38">
        <v>39</v>
      </c>
      <c r="E30" s="38">
        <v>52</v>
      </c>
      <c r="F30" s="38">
        <v>52</v>
      </c>
      <c r="G30" s="38">
        <v>50</v>
      </c>
    </row>
    <row r="31" spans="2:7">
      <c r="B31" s="160"/>
      <c r="C31" s="39"/>
      <c r="D31" s="39"/>
      <c r="E31" s="39"/>
      <c r="F31" s="39"/>
      <c r="G31" s="39"/>
    </row>
    <row r="32" spans="2:7">
      <c r="B32" s="12" t="s">
        <v>194</v>
      </c>
      <c r="C32" s="121">
        <v>1.85</v>
      </c>
      <c r="D32" s="121">
        <v>1.57</v>
      </c>
      <c r="E32" s="121">
        <v>2.29</v>
      </c>
      <c r="F32" s="121">
        <v>2.2200000000000002</v>
      </c>
      <c r="G32" s="121">
        <v>2.13</v>
      </c>
    </row>
    <row r="33" spans="2:7">
      <c r="B33" s="160"/>
      <c r="C33" s="39"/>
      <c r="D33" s="39"/>
      <c r="E33" s="39"/>
      <c r="F33" s="39"/>
      <c r="G33" s="39"/>
    </row>
    <row r="34" spans="2:7" ht="15">
      <c r="B34" s="12" t="s">
        <v>249</v>
      </c>
      <c r="C34" s="121">
        <v>1.04</v>
      </c>
      <c r="D34" s="121">
        <v>1.04</v>
      </c>
      <c r="E34" s="121">
        <v>0.43</v>
      </c>
      <c r="F34" s="121">
        <v>0.43</v>
      </c>
      <c r="G34" s="121">
        <v>0.43</v>
      </c>
    </row>
    <row r="35" spans="2:7" ht="14.25" customHeight="1">
      <c r="B35" s="130"/>
      <c r="D35" s="20"/>
      <c r="E35" s="20"/>
    </row>
    <row r="36" spans="2:7" ht="14.25" customHeight="1">
      <c r="B36" s="154" t="s">
        <v>232</v>
      </c>
      <c r="D36" s="20"/>
      <c r="E36" s="20"/>
    </row>
    <row r="37" spans="2:7" ht="14.25" customHeight="1">
      <c r="B37" s="130" t="s">
        <v>244</v>
      </c>
      <c r="D37" s="20"/>
      <c r="E37" s="20"/>
    </row>
    <row r="38" spans="2:7" ht="14.25" customHeight="1">
      <c r="B38" s="130" t="s">
        <v>245</v>
      </c>
      <c r="D38" s="130"/>
      <c r="E38" s="154"/>
    </row>
    <row r="39" spans="2:7" ht="22.15" customHeight="1">
      <c r="B39" s="21"/>
      <c r="C39" s="130"/>
      <c r="D39" s="21"/>
      <c r="E39" s="21"/>
      <c r="F39" s="130"/>
    </row>
    <row r="40" spans="2:7" ht="14.25" customHeight="1">
      <c r="B40" s="20"/>
      <c r="D40" s="20"/>
      <c r="E40" s="20"/>
    </row>
    <row r="41" spans="2:7"/>
    <row r="42" spans="2:7"/>
    <row r="43" spans="2:7"/>
    <row r="44" spans="2:7"/>
    <row r="45" spans="2:7"/>
    <row r="46" spans="2:7"/>
    <row r="47" spans="2:7"/>
    <row r="48" spans="2: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sheetData>
  <pageMargins left="0.70866141732283472" right="0.70866141732283472" top="0.74803149606299213" bottom="0.74803149606299213" header="0.31496062992125984" footer="0.31496062992125984"/>
  <pageSetup paperSize="9" scale="66" fitToHeight="0" orientation="portrait"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 name="SHEET_UNIQUE_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9D9B6-F832-4A79-B656-92E1EA385814}">
  <sheetPr codeName="Sheet8">
    <tabColor theme="7" tint="0.79998168889431442"/>
  </sheetPr>
  <dimension ref="A2:U48"/>
  <sheetViews>
    <sheetView view="pageBreakPreview" zoomScaleNormal="100" zoomScaleSheetLayoutView="100" zoomScalePageLayoutView="85" workbookViewId="0"/>
  </sheetViews>
  <sheetFormatPr baseColWidth="10" defaultColWidth="0" defaultRowHeight="12.75"/>
  <cols>
    <col min="1" max="1" width="2.625" style="7" customWidth="1"/>
    <col min="2" max="2" width="43.5" style="7" customWidth="1"/>
    <col min="3" max="3" width="13.625" style="55" customWidth="1"/>
    <col min="4" max="5" width="13.625" style="7" customWidth="1"/>
    <col min="6" max="6" width="13.625" style="55" customWidth="1"/>
    <col min="7" max="7" width="13.625" style="7" customWidth="1"/>
    <col min="8" max="8" width="2.625" style="7" customWidth="1"/>
    <col min="9" max="21" width="0" style="7" hidden="1" customWidth="1"/>
    <col min="22" max="16384" width="9.375" style="7" hidden="1"/>
  </cols>
  <sheetData>
    <row r="2" spans="2:7" ht="26.25">
      <c r="B2" s="8" t="s">
        <v>42</v>
      </c>
      <c r="D2" s="8"/>
      <c r="E2" s="8"/>
    </row>
    <row r="3" spans="2:7">
      <c r="B3" s="9"/>
      <c r="C3" s="56"/>
      <c r="D3" s="9"/>
      <c r="E3" s="9"/>
      <c r="F3" s="56"/>
      <c r="G3" s="9"/>
    </row>
    <row r="5" spans="2:7" ht="27.75">
      <c r="B5" s="103" t="s">
        <v>43</v>
      </c>
      <c r="C5" s="104" t="s">
        <v>26</v>
      </c>
      <c r="D5" s="104" t="s">
        <v>27</v>
      </c>
      <c r="E5" s="104" t="s">
        <v>231</v>
      </c>
      <c r="F5" s="104" t="s">
        <v>28</v>
      </c>
      <c r="G5" s="108" t="s">
        <v>29</v>
      </c>
    </row>
    <row r="6" spans="2:7">
      <c r="B6" s="22"/>
      <c r="C6" s="36"/>
      <c r="D6" s="22"/>
      <c r="E6" s="22"/>
      <c r="F6" s="36"/>
      <c r="G6" s="22"/>
    </row>
    <row r="7" spans="2:7" s="33" customFormat="1" ht="15" customHeight="1">
      <c r="B7" s="48" t="s">
        <v>44</v>
      </c>
      <c r="C7" s="80">
        <v>-91</v>
      </c>
      <c r="D7" s="80">
        <v>-839</v>
      </c>
      <c r="E7" s="80">
        <v>-673</v>
      </c>
      <c r="F7" s="80">
        <v>315</v>
      </c>
      <c r="G7" s="80">
        <v>147</v>
      </c>
    </row>
    <row r="8" spans="2:7" ht="30.75" customHeight="1">
      <c r="B8" s="29" t="s">
        <v>195</v>
      </c>
      <c r="C8" s="81">
        <v>611</v>
      </c>
      <c r="D8" s="81">
        <v>2631</v>
      </c>
      <c r="E8" s="81">
        <v>3123</v>
      </c>
      <c r="F8" s="81">
        <v>1378</v>
      </c>
      <c r="G8" s="81">
        <v>693</v>
      </c>
    </row>
    <row r="9" spans="2:7" ht="15" customHeight="1">
      <c r="B9" s="28" t="s">
        <v>45</v>
      </c>
      <c r="C9" s="82">
        <v>-44</v>
      </c>
      <c r="D9" s="46">
        <v>-139</v>
      </c>
      <c r="E9" s="46">
        <v>137</v>
      </c>
      <c r="F9" s="82">
        <v>-214</v>
      </c>
      <c r="G9" s="82">
        <v>-60</v>
      </c>
    </row>
    <row r="10" spans="2:7" ht="15" customHeight="1">
      <c r="B10" s="29" t="s">
        <v>46</v>
      </c>
      <c r="C10" s="81">
        <v>24</v>
      </c>
      <c r="D10" s="45">
        <v>112</v>
      </c>
      <c r="E10" s="45">
        <v>-104</v>
      </c>
      <c r="F10" s="81">
        <v>196</v>
      </c>
      <c r="G10" s="81">
        <v>158</v>
      </c>
    </row>
    <row r="11" spans="2:7" ht="15" customHeight="1">
      <c r="B11" s="31" t="s">
        <v>47</v>
      </c>
      <c r="C11" s="46">
        <v>70</v>
      </c>
      <c r="D11" s="46">
        <v>67</v>
      </c>
      <c r="E11" s="46">
        <v>34</v>
      </c>
      <c r="F11" s="46">
        <v>54</v>
      </c>
      <c r="G11" s="46">
        <v>67</v>
      </c>
    </row>
    <row r="12" spans="2:7" ht="15" customHeight="1">
      <c r="B12" s="29" t="s">
        <v>48</v>
      </c>
      <c r="C12" s="81" t="s">
        <v>49</v>
      </c>
      <c r="D12" s="81" t="s">
        <v>49</v>
      </c>
      <c r="E12" s="81">
        <v>-427</v>
      </c>
      <c r="F12" s="81">
        <v>-427</v>
      </c>
      <c r="G12" s="81">
        <v>-389</v>
      </c>
    </row>
    <row r="13" spans="2:7" ht="15" customHeight="1">
      <c r="B13" s="25" t="s">
        <v>50</v>
      </c>
      <c r="C13" s="82">
        <v>-45</v>
      </c>
      <c r="D13" s="82">
        <v>-138</v>
      </c>
      <c r="E13" s="82">
        <v>-226</v>
      </c>
      <c r="F13" s="82">
        <v>-135</v>
      </c>
      <c r="G13" s="82">
        <v>-117</v>
      </c>
    </row>
    <row r="14" spans="2:7" ht="15" customHeight="1">
      <c r="B14" s="29" t="s">
        <v>51</v>
      </c>
      <c r="C14" s="81">
        <v>-83</v>
      </c>
      <c r="D14" s="81">
        <v>-143</v>
      </c>
      <c r="E14" s="81">
        <v>159</v>
      </c>
      <c r="F14" s="81">
        <v>51</v>
      </c>
      <c r="G14" s="81">
        <v>79</v>
      </c>
    </row>
    <row r="15" spans="2:7" ht="15" customHeight="1">
      <c r="B15" s="28" t="s">
        <v>52</v>
      </c>
      <c r="C15" s="82">
        <v>160</v>
      </c>
      <c r="D15" s="82">
        <v>53</v>
      </c>
      <c r="E15" s="82">
        <v>-157</v>
      </c>
      <c r="F15" s="82">
        <v>-103</v>
      </c>
      <c r="G15" s="82">
        <v>-253</v>
      </c>
    </row>
    <row r="16" spans="2:7" s="33" customFormat="1" ht="15" customHeight="1">
      <c r="B16" s="23" t="s">
        <v>53</v>
      </c>
      <c r="C16" s="83">
        <v>602</v>
      </c>
      <c r="D16" s="83">
        <v>1604</v>
      </c>
      <c r="E16" s="83">
        <v>1866</v>
      </c>
      <c r="F16" s="83">
        <v>1115</v>
      </c>
      <c r="G16" s="83">
        <v>325</v>
      </c>
    </row>
    <row r="17" spans="2:7">
      <c r="B17" s="28"/>
      <c r="C17" s="82"/>
      <c r="D17" s="82"/>
      <c r="E17" s="82"/>
      <c r="F17" s="82"/>
      <c r="G17" s="82"/>
    </row>
    <row r="18" spans="2:7" ht="27" customHeight="1">
      <c r="B18" s="29" t="s">
        <v>54</v>
      </c>
      <c r="C18" s="81">
        <v>-296</v>
      </c>
      <c r="D18" s="81">
        <v>-1268</v>
      </c>
      <c r="E18" s="81">
        <v>-1676</v>
      </c>
      <c r="F18" s="81">
        <v>-1164</v>
      </c>
      <c r="G18" s="81">
        <v>-494</v>
      </c>
    </row>
    <row r="19" spans="2:7" ht="15" customHeight="1">
      <c r="B19" s="28" t="s">
        <v>55</v>
      </c>
      <c r="C19" s="82" t="s">
        <v>49</v>
      </c>
      <c r="D19" s="82">
        <v>-11</v>
      </c>
      <c r="E19" s="82">
        <v>-740</v>
      </c>
      <c r="F19" s="82" t="s">
        <v>49</v>
      </c>
      <c r="G19" s="82" t="s">
        <v>49</v>
      </c>
    </row>
    <row r="20" spans="2:7" ht="15" customHeight="1">
      <c r="B20" s="29" t="s">
        <v>56</v>
      </c>
      <c r="C20" s="81">
        <v>-124</v>
      </c>
      <c r="D20" s="81">
        <v>-124</v>
      </c>
      <c r="E20" s="81" t="s">
        <v>49</v>
      </c>
      <c r="F20" s="81" t="s">
        <v>49</v>
      </c>
      <c r="G20" s="81" t="s">
        <v>49</v>
      </c>
    </row>
    <row r="21" spans="2:7" ht="15" customHeight="1">
      <c r="B21" s="28" t="s">
        <v>57</v>
      </c>
      <c r="C21" s="82">
        <v>55</v>
      </c>
      <c r="D21" s="82">
        <v>106</v>
      </c>
      <c r="E21" s="82">
        <v>308</v>
      </c>
      <c r="F21" s="82">
        <v>307</v>
      </c>
      <c r="G21" s="82">
        <v>265</v>
      </c>
    </row>
    <row r="22" spans="2:7" ht="15" customHeight="1">
      <c r="B22" s="29" t="s">
        <v>58</v>
      </c>
      <c r="C22" s="81">
        <v>-35</v>
      </c>
      <c r="D22" s="81">
        <v>-185</v>
      </c>
      <c r="E22" s="81">
        <v>-308</v>
      </c>
      <c r="F22" s="81">
        <v>-170</v>
      </c>
      <c r="G22" s="81">
        <v>-79</v>
      </c>
    </row>
    <row r="23" spans="2:7" ht="15" customHeight="1">
      <c r="B23" s="28" t="s">
        <v>59</v>
      </c>
      <c r="C23" s="82">
        <v>131</v>
      </c>
      <c r="D23" s="82">
        <v>132</v>
      </c>
      <c r="E23" s="82" t="s">
        <v>49</v>
      </c>
      <c r="F23" s="82" t="s">
        <v>49</v>
      </c>
      <c r="G23" s="82" t="s">
        <v>49</v>
      </c>
    </row>
    <row r="24" spans="2:7" s="33" customFormat="1" ht="15" customHeight="1">
      <c r="B24" s="23" t="s">
        <v>60</v>
      </c>
      <c r="C24" s="83">
        <v>-269</v>
      </c>
      <c r="D24" s="83">
        <v>-1350</v>
      </c>
      <c r="E24" s="83">
        <v>-2416</v>
      </c>
      <c r="F24" s="83">
        <v>-1027</v>
      </c>
      <c r="G24" s="83">
        <v>-308</v>
      </c>
    </row>
    <row r="25" spans="2:7">
      <c r="B25" s="28"/>
      <c r="C25" s="82"/>
      <c r="D25" s="82"/>
      <c r="E25" s="82"/>
      <c r="F25" s="82"/>
      <c r="G25" s="82"/>
    </row>
    <row r="26" spans="2:7">
      <c r="B26" s="28" t="s">
        <v>61</v>
      </c>
      <c r="C26" s="82" t="s">
        <v>49</v>
      </c>
      <c r="D26" s="82">
        <v>-57</v>
      </c>
      <c r="E26" s="82" t="s">
        <v>49</v>
      </c>
      <c r="F26" s="82" t="s">
        <v>49</v>
      </c>
      <c r="G26" s="82" t="s">
        <v>49</v>
      </c>
    </row>
    <row r="27" spans="2:7" ht="15" customHeight="1">
      <c r="B27" s="29" t="s">
        <v>62</v>
      </c>
      <c r="C27" s="81" t="s">
        <v>49</v>
      </c>
      <c r="D27" s="81" t="s">
        <v>49</v>
      </c>
      <c r="E27" s="81">
        <v>-1173</v>
      </c>
      <c r="F27" s="81">
        <v>-1400</v>
      </c>
      <c r="G27" s="81">
        <v>-100</v>
      </c>
    </row>
    <row r="28" spans="2:7" ht="15" customHeight="1">
      <c r="B28" s="28" t="s">
        <v>250</v>
      </c>
      <c r="C28" s="82" t="s">
        <v>49</v>
      </c>
      <c r="D28" s="82" t="s">
        <v>49</v>
      </c>
      <c r="E28" s="82">
        <v>-52</v>
      </c>
      <c r="F28" s="82">
        <v>-52</v>
      </c>
      <c r="G28" s="82" t="s">
        <v>49</v>
      </c>
    </row>
    <row r="29" spans="2:7" ht="15" customHeight="1">
      <c r="B29" s="29" t="s">
        <v>230</v>
      </c>
      <c r="C29" s="81" t="s">
        <v>49</v>
      </c>
      <c r="D29" s="81" t="s">
        <v>49</v>
      </c>
      <c r="E29" s="81">
        <v>4789</v>
      </c>
      <c r="F29" s="81" t="s">
        <v>49</v>
      </c>
      <c r="G29" s="81" t="s">
        <v>49</v>
      </c>
    </row>
    <row r="30" spans="2:7" ht="15" customHeight="1">
      <c r="B30" s="28" t="s">
        <v>63</v>
      </c>
      <c r="C30" s="82" t="s">
        <v>49</v>
      </c>
      <c r="D30" s="82" t="s">
        <v>49</v>
      </c>
      <c r="E30" s="82">
        <v>-6679</v>
      </c>
      <c r="F30" s="82">
        <v>-242</v>
      </c>
      <c r="G30" s="82" t="s">
        <v>49</v>
      </c>
    </row>
    <row r="31" spans="2:7" ht="15" customHeight="1">
      <c r="B31" s="29" t="s">
        <v>64</v>
      </c>
      <c r="C31" s="81" t="s">
        <v>49</v>
      </c>
      <c r="D31" s="81" t="s">
        <v>49</v>
      </c>
      <c r="E31" s="81">
        <v>3986</v>
      </c>
      <c r="F31" s="81">
        <v>3986</v>
      </c>
      <c r="G31" s="81" t="s">
        <v>49</v>
      </c>
    </row>
    <row r="32" spans="2:7" ht="15" customHeight="1">
      <c r="B32" s="28" t="s">
        <v>65</v>
      </c>
      <c r="C32" s="82">
        <v>12</v>
      </c>
      <c r="D32" s="82">
        <v>28</v>
      </c>
      <c r="E32" s="82">
        <v>7667</v>
      </c>
      <c r="F32" s="82">
        <v>3393</v>
      </c>
      <c r="G32" s="82">
        <v>28</v>
      </c>
    </row>
    <row r="33" spans="1:8" ht="15" customHeight="1">
      <c r="B33" s="29" t="s">
        <v>66</v>
      </c>
      <c r="C33" s="81">
        <v>-12</v>
      </c>
      <c r="D33" s="81">
        <v>-28</v>
      </c>
      <c r="E33" s="81">
        <v>-7255</v>
      </c>
      <c r="F33" s="81">
        <v>-5657</v>
      </c>
      <c r="G33" s="81">
        <v>-45</v>
      </c>
    </row>
    <row r="34" spans="1:8" ht="15" customHeight="1">
      <c r="B34" s="28" t="s">
        <v>67</v>
      </c>
      <c r="C34" s="82">
        <v>-40</v>
      </c>
      <c r="D34" s="82">
        <v>-91</v>
      </c>
      <c r="E34" s="82">
        <v>-419</v>
      </c>
      <c r="F34" s="82">
        <v>-328</v>
      </c>
      <c r="G34" s="82">
        <v>-207</v>
      </c>
    </row>
    <row r="35" spans="1:8" ht="15" customHeight="1">
      <c r="B35" s="29" t="s">
        <v>68</v>
      </c>
      <c r="C35" s="81">
        <v>-12</v>
      </c>
      <c r="D35" s="81">
        <v>-67</v>
      </c>
      <c r="E35" s="81">
        <v>-60</v>
      </c>
      <c r="F35" s="81">
        <v>-41</v>
      </c>
      <c r="G35" s="81">
        <v>-18</v>
      </c>
    </row>
    <row r="36" spans="1:8" s="33" customFormat="1" ht="15" customHeight="1">
      <c r="B36" s="15" t="s">
        <v>69</v>
      </c>
      <c r="C36" s="84">
        <v>-52</v>
      </c>
      <c r="D36" s="84">
        <v>-215</v>
      </c>
      <c r="E36" s="84">
        <v>804</v>
      </c>
      <c r="F36" s="84">
        <v>-341</v>
      </c>
      <c r="G36" s="84">
        <v>-342</v>
      </c>
    </row>
    <row r="37" spans="1:8" ht="15" customHeight="1">
      <c r="B37" s="29" t="s">
        <v>70</v>
      </c>
      <c r="C37" s="81">
        <v>281</v>
      </c>
      <c r="D37" s="81">
        <v>39</v>
      </c>
      <c r="E37" s="81">
        <v>254</v>
      </c>
      <c r="F37" s="81">
        <v>-253</v>
      </c>
      <c r="G37" s="81">
        <v>-325</v>
      </c>
    </row>
    <row r="38" spans="1:8">
      <c r="B38" s="28"/>
      <c r="C38" s="82"/>
      <c r="D38" s="82"/>
      <c r="E38" s="82"/>
      <c r="F38" s="82"/>
      <c r="G38" s="82"/>
    </row>
    <row r="39" spans="1:8" s="32" customFormat="1" ht="27" customHeight="1">
      <c r="B39" s="29" t="s">
        <v>71</v>
      </c>
      <c r="C39" s="81">
        <v>3</v>
      </c>
      <c r="D39" s="81">
        <v>-32</v>
      </c>
      <c r="E39" s="81">
        <v>341</v>
      </c>
      <c r="F39" s="81">
        <v>178</v>
      </c>
      <c r="G39" s="81">
        <v>7</v>
      </c>
    </row>
    <row r="40" spans="1:8" s="32" customFormat="1" ht="15" customHeight="1">
      <c r="B40" s="28" t="s">
        <v>72</v>
      </c>
      <c r="C40" s="82">
        <v>537</v>
      </c>
      <c r="D40" s="82">
        <v>814</v>
      </c>
      <c r="E40" s="82">
        <v>219</v>
      </c>
      <c r="F40" s="82">
        <v>889</v>
      </c>
      <c r="G40" s="82">
        <v>1132</v>
      </c>
    </row>
    <row r="41" spans="1:8" ht="15" customHeight="1">
      <c r="B41" s="29" t="s">
        <v>73</v>
      </c>
      <c r="C41" s="81">
        <v>821</v>
      </c>
      <c r="D41" s="81">
        <v>821</v>
      </c>
      <c r="E41" s="81">
        <v>814</v>
      </c>
      <c r="F41" s="81">
        <v>814</v>
      </c>
      <c r="G41" s="81">
        <v>814</v>
      </c>
    </row>
    <row r="42" spans="1:8" ht="15" customHeight="1">
      <c r="B42" s="28"/>
      <c r="C42" s="82"/>
      <c r="D42" s="82"/>
      <c r="E42" s="82"/>
      <c r="F42" s="82"/>
      <c r="G42" s="82"/>
    </row>
    <row r="43" spans="1:8" ht="15" customHeight="1">
      <c r="B43" s="29"/>
      <c r="C43" s="92"/>
      <c r="D43" s="92"/>
      <c r="E43" s="92"/>
      <c r="F43" s="92"/>
      <c r="G43" s="92"/>
    </row>
    <row r="44" spans="1:8" s="33" customFormat="1" ht="15" customHeight="1">
      <c r="B44" s="15" t="s">
        <v>33</v>
      </c>
      <c r="C44" s="84">
        <f>C16+C24-C21</f>
        <v>278</v>
      </c>
      <c r="D44" s="84">
        <f>D16+D24-D19-D21</f>
        <v>159</v>
      </c>
      <c r="E44" s="84">
        <f>E16+E24-E19-E21</f>
        <v>-118</v>
      </c>
      <c r="F44" s="84">
        <f>F16+F24-F21</f>
        <v>-219</v>
      </c>
      <c r="G44" s="84">
        <f>G16+G24-G21</f>
        <v>-248</v>
      </c>
    </row>
    <row r="45" spans="1:8" ht="15" customHeight="1">
      <c r="B45" s="29"/>
      <c r="C45" s="93"/>
      <c r="D45" s="102"/>
      <c r="E45" s="102"/>
      <c r="F45" s="93"/>
      <c r="G45" s="94"/>
    </row>
    <row r="46" spans="1:8" ht="15" customHeight="1">
      <c r="B46" s="122"/>
      <c r="C46" s="155"/>
      <c r="D46" s="122"/>
      <c r="E46" s="122"/>
      <c r="F46" s="155"/>
      <c r="G46" s="156"/>
    </row>
    <row r="47" spans="1:8">
      <c r="B47" s="153" t="s">
        <v>232</v>
      </c>
      <c r="C47" s="57"/>
      <c r="D47" s="21"/>
      <c r="E47" s="21"/>
      <c r="F47" s="57"/>
      <c r="G47" s="21"/>
    </row>
    <row r="48" spans="1:8">
      <c r="A48" s="16"/>
      <c r="B48" s="16"/>
      <c r="D48" s="16"/>
      <c r="E48" s="16"/>
      <c r="H48" s="16"/>
    </row>
  </sheetData>
  <pageMargins left="0.70866141732283505" right="0.70866141732283505" top="0.94803149606299197" bottom="0.94803149606299197" header="0.31496062992126" footer="0.31496062992126"/>
  <pageSetup paperSize="9" scale="65" fitToHeight="0" orientation="portrait"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8637A-64BB-427B-BD90-FAB515920FEA}">
  <sheetPr>
    <tabColor theme="7" tint="0.79998168889431442"/>
  </sheetPr>
  <dimension ref="A2:O55"/>
  <sheetViews>
    <sheetView view="pageBreakPreview" zoomScaleNormal="100" zoomScaleSheetLayoutView="100" workbookViewId="0"/>
  </sheetViews>
  <sheetFormatPr baseColWidth="10" defaultColWidth="0" defaultRowHeight="12.75"/>
  <cols>
    <col min="1" max="1" width="2.625" style="7" customWidth="1"/>
    <col min="2" max="2" width="42" style="7" customWidth="1"/>
    <col min="3" max="3" width="14.625" style="7" bestFit="1" customWidth="1"/>
    <col min="4" max="4" width="13.75" style="7" customWidth="1"/>
    <col min="5" max="5" width="2.625" style="7" customWidth="1"/>
    <col min="6" max="15" width="0" style="7" hidden="1" customWidth="1"/>
    <col min="16" max="16384" width="9.375" style="7" hidden="1"/>
  </cols>
  <sheetData>
    <row r="2" spans="2:4" ht="26.25">
      <c r="B2" s="8" t="s">
        <v>74</v>
      </c>
    </row>
    <row r="3" spans="2:4">
      <c r="B3" s="9"/>
      <c r="C3" s="9"/>
      <c r="D3" s="9"/>
    </row>
    <row r="5" spans="2:4" ht="25.5" customHeight="1">
      <c r="B5" s="86" t="s">
        <v>43</v>
      </c>
      <c r="C5" s="87">
        <v>44196</v>
      </c>
      <c r="D5" s="87">
        <v>43830</v>
      </c>
    </row>
    <row r="6" spans="2:4">
      <c r="B6" s="22"/>
      <c r="C6" s="22"/>
      <c r="D6" s="22"/>
    </row>
    <row r="7" spans="2:4" ht="15" customHeight="1">
      <c r="B7" s="27" t="s">
        <v>75</v>
      </c>
      <c r="C7" s="11"/>
      <c r="D7" s="11"/>
    </row>
    <row r="8" spans="2:4" s="51" customFormat="1" ht="15" customHeight="1">
      <c r="B8" s="28" t="s">
        <v>76</v>
      </c>
      <c r="C8" s="77">
        <v>2298</v>
      </c>
      <c r="D8" s="77">
        <v>2580</v>
      </c>
    </row>
    <row r="9" spans="2:4">
      <c r="B9" s="29" t="s">
        <v>77</v>
      </c>
      <c r="C9" s="58">
        <v>642</v>
      </c>
      <c r="D9" s="58">
        <v>1577</v>
      </c>
    </row>
    <row r="10" spans="2:4" ht="15" customHeight="1">
      <c r="B10" s="25" t="s">
        <v>78</v>
      </c>
      <c r="C10" s="59">
        <v>2689</v>
      </c>
      <c r="D10" s="59">
        <v>2925</v>
      </c>
    </row>
    <row r="11" spans="2:4" ht="15" customHeight="1">
      <c r="B11" s="29" t="s">
        <v>79</v>
      </c>
      <c r="C11" s="58">
        <v>8776</v>
      </c>
      <c r="D11" s="58">
        <v>9932</v>
      </c>
    </row>
    <row r="12" spans="2:4" ht="15" customHeight="1">
      <c r="B12" s="28" t="s">
        <v>80</v>
      </c>
      <c r="C12" s="59">
        <v>2671</v>
      </c>
      <c r="D12" s="59">
        <v>2685</v>
      </c>
    </row>
    <row r="13" spans="2:4" ht="15" customHeight="1">
      <c r="B13" s="29" t="s">
        <v>81</v>
      </c>
      <c r="C13" s="58">
        <v>16</v>
      </c>
      <c r="D13" s="58">
        <v>5</v>
      </c>
    </row>
    <row r="14" spans="2:4">
      <c r="B14" s="28" t="s">
        <v>82</v>
      </c>
      <c r="C14" s="59">
        <v>1127</v>
      </c>
      <c r="D14" s="59">
        <v>1064</v>
      </c>
    </row>
    <row r="15" spans="2:4" ht="15" customHeight="1">
      <c r="B15" s="29" t="s">
        <v>83</v>
      </c>
      <c r="C15" s="52">
        <v>121</v>
      </c>
      <c r="D15" s="52">
        <v>72</v>
      </c>
    </row>
    <row r="16" spans="2:4">
      <c r="B16" s="28" t="s">
        <v>84</v>
      </c>
      <c r="C16" s="59">
        <v>38</v>
      </c>
      <c r="D16" s="59">
        <v>135</v>
      </c>
    </row>
    <row r="17" spans="2:4" ht="15" customHeight="1">
      <c r="B17" s="29" t="s">
        <v>85</v>
      </c>
      <c r="C17" s="52">
        <v>140</v>
      </c>
      <c r="D17" s="52">
        <v>96</v>
      </c>
    </row>
    <row r="18" spans="2:4" s="33" customFormat="1">
      <c r="B18" s="15" t="s">
        <v>86</v>
      </c>
      <c r="C18" s="37">
        <v>18518</v>
      </c>
      <c r="D18" s="37">
        <v>21071</v>
      </c>
    </row>
    <row r="19" spans="2:4">
      <c r="B19" s="29"/>
      <c r="C19" s="52"/>
      <c r="D19" s="52"/>
    </row>
    <row r="20" spans="2:4" ht="15" customHeight="1">
      <c r="B20" s="28" t="s">
        <v>87</v>
      </c>
      <c r="C20" s="59">
        <v>201</v>
      </c>
      <c r="D20" s="59">
        <v>227</v>
      </c>
    </row>
    <row r="21" spans="2:4" ht="15" customHeight="1">
      <c r="B21" s="29" t="s">
        <v>82</v>
      </c>
      <c r="C21" s="52">
        <v>141</v>
      </c>
      <c r="D21" s="52">
        <v>181</v>
      </c>
    </row>
    <row r="22" spans="2:4">
      <c r="B22" s="28" t="s">
        <v>88</v>
      </c>
      <c r="C22" s="59">
        <v>908</v>
      </c>
      <c r="D22" s="59">
        <v>1227</v>
      </c>
    </row>
    <row r="23" spans="2:4" ht="15" customHeight="1">
      <c r="B23" s="29" t="s">
        <v>83</v>
      </c>
      <c r="C23" s="52">
        <v>92</v>
      </c>
      <c r="D23" s="52">
        <v>57</v>
      </c>
    </row>
    <row r="24" spans="2:4">
      <c r="B24" s="28" t="s">
        <v>89</v>
      </c>
      <c r="C24" s="59">
        <v>296</v>
      </c>
      <c r="D24" s="59">
        <v>83</v>
      </c>
    </row>
    <row r="25" spans="2:4" ht="15" customHeight="1">
      <c r="B25" s="29" t="s">
        <v>90</v>
      </c>
      <c r="C25" s="52">
        <v>821</v>
      </c>
      <c r="D25" s="52">
        <v>814</v>
      </c>
    </row>
    <row r="26" spans="2:4" s="33" customFormat="1">
      <c r="B26" s="15" t="s">
        <v>91</v>
      </c>
      <c r="C26" s="37">
        <v>2459</v>
      </c>
      <c r="D26" s="37">
        <v>2589</v>
      </c>
    </row>
    <row r="27" spans="2:4">
      <c r="B27" s="29"/>
      <c r="C27" s="52"/>
      <c r="D27" s="52"/>
    </row>
    <row r="28" spans="2:4" ht="15" customHeight="1">
      <c r="B28" s="26" t="s">
        <v>92</v>
      </c>
      <c r="C28" s="85">
        <v>20977</v>
      </c>
      <c r="D28" s="85">
        <v>23660</v>
      </c>
    </row>
    <row r="31" spans="2:4" ht="25.5" customHeight="1">
      <c r="B31" s="86" t="s">
        <v>43</v>
      </c>
      <c r="C31" s="87">
        <v>44196</v>
      </c>
      <c r="D31" s="87">
        <v>43830</v>
      </c>
    </row>
    <row r="32" spans="2:4">
      <c r="B32" s="22"/>
      <c r="C32" s="22"/>
      <c r="D32" s="22"/>
    </row>
    <row r="33" spans="2:4" ht="15" customHeight="1">
      <c r="B33" s="27" t="s">
        <v>93</v>
      </c>
      <c r="C33" s="120">
        <v>6435</v>
      </c>
      <c r="D33" s="90">
        <v>8289</v>
      </c>
    </row>
    <row r="34" spans="2:4">
      <c r="B34" s="29"/>
      <c r="C34" s="89"/>
      <c r="D34" s="79"/>
    </row>
    <row r="35" spans="2:4">
      <c r="B35" s="25" t="s">
        <v>94</v>
      </c>
      <c r="C35" s="54">
        <v>631</v>
      </c>
      <c r="D35" s="54">
        <v>579</v>
      </c>
    </row>
    <row r="36" spans="2:4">
      <c r="B36" s="29" t="s">
        <v>95</v>
      </c>
      <c r="C36" s="79">
        <v>2607</v>
      </c>
      <c r="D36" s="79">
        <v>2815</v>
      </c>
    </row>
    <row r="37" spans="2:4">
      <c r="B37" s="28" t="s">
        <v>96</v>
      </c>
      <c r="C37" s="54">
        <v>89</v>
      </c>
      <c r="D37" s="54">
        <v>230</v>
      </c>
    </row>
    <row r="38" spans="2:4">
      <c r="B38" s="29" t="s">
        <v>97</v>
      </c>
      <c r="C38" s="79">
        <v>5886</v>
      </c>
      <c r="D38" s="79">
        <v>6028</v>
      </c>
    </row>
    <row r="39" spans="2:4">
      <c r="B39" s="28" t="s">
        <v>83</v>
      </c>
      <c r="C39" s="54">
        <v>62</v>
      </c>
      <c r="D39" s="77">
        <v>22</v>
      </c>
    </row>
    <row r="40" spans="2:4">
      <c r="B40" s="29" t="s">
        <v>98</v>
      </c>
      <c r="C40" s="53">
        <v>18</v>
      </c>
      <c r="D40" s="53">
        <v>8</v>
      </c>
    </row>
    <row r="41" spans="2:4">
      <c r="B41" s="28" t="s">
        <v>99</v>
      </c>
      <c r="C41" s="54">
        <v>31</v>
      </c>
      <c r="D41" s="54">
        <v>35</v>
      </c>
    </row>
    <row r="42" spans="2:4">
      <c r="B42" s="29" t="s">
        <v>100</v>
      </c>
      <c r="C42" s="53">
        <v>3250</v>
      </c>
      <c r="D42" s="53">
        <v>3477</v>
      </c>
    </row>
    <row r="43" spans="2:4" s="33" customFormat="1">
      <c r="B43" s="15" t="s">
        <v>101</v>
      </c>
      <c r="C43" s="78">
        <v>12574</v>
      </c>
      <c r="D43" s="78">
        <v>13194</v>
      </c>
    </row>
    <row r="44" spans="2:4">
      <c r="B44" s="29"/>
      <c r="C44" s="53"/>
      <c r="D44" s="53"/>
    </row>
    <row r="45" spans="2:4">
      <c r="B45" s="28" t="s">
        <v>95</v>
      </c>
      <c r="C45" s="54">
        <v>167</v>
      </c>
      <c r="D45" s="54">
        <v>58</v>
      </c>
    </row>
    <row r="46" spans="2:4">
      <c r="B46" s="29" t="s">
        <v>96</v>
      </c>
      <c r="C46" s="53">
        <v>270</v>
      </c>
      <c r="D46" s="53">
        <v>317</v>
      </c>
    </row>
    <row r="47" spans="2:4">
      <c r="B47" s="28" t="s">
        <v>97</v>
      </c>
      <c r="C47" s="54">
        <v>471</v>
      </c>
      <c r="D47" s="54">
        <v>576</v>
      </c>
    </row>
    <row r="48" spans="2:4">
      <c r="B48" s="29" t="s">
        <v>102</v>
      </c>
      <c r="C48" s="53">
        <v>766</v>
      </c>
      <c r="D48" s="53">
        <v>1096</v>
      </c>
    </row>
    <row r="49" spans="2:4">
      <c r="B49" s="28" t="s">
        <v>83</v>
      </c>
      <c r="C49" s="54">
        <v>258</v>
      </c>
      <c r="D49" s="54">
        <v>51</v>
      </c>
    </row>
    <row r="50" spans="2:4">
      <c r="B50" s="29" t="s">
        <v>98</v>
      </c>
      <c r="C50" s="53">
        <v>36</v>
      </c>
      <c r="D50" s="53">
        <v>79</v>
      </c>
    </row>
    <row r="51" spans="2:4" s="33" customFormat="1">
      <c r="B51" s="15" t="s">
        <v>103</v>
      </c>
      <c r="C51" s="78">
        <v>1968</v>
      </c>
      <c r="D51" s="78">
        <v>2177</v>
      </c>
    </row>
    <row r="52" spans="2:4">
      <c r="B52" s="29"/>
      <c r="C52" s="53"/>
      <c r="D52" s="53"/>
    </row>
    <row r="53" spans="2:4" s="33" customFormat="1">
      <c r="B53" s="15" t="s">
        <v>104</v>
      </c>
      <c r="C53" s="78">
        <v>20977</v>
      </c>
      <c r="D53" s="78">
        <v>23660</v>
      </c>
    </row>
    <row r="55" spans="2:4" ht="27" customHeight="1">
      <c r="B55" s="88"/>
      <c r="C55" s="88"/>
      <c r="D55" s="88"/>
    </row>
  </sheetData>
  <pageMargins left="0.7" right="0.7" top="0.75" bottom="0.75" header="0.3" footer="0.3"/>
  <pageSetup paperSize="9" scale="92" orientation="portrait" r:id="rId1"/>
  <rowBreaks count="1" manualBreakCount="1">
    <brk id="55" max="16383" man="1"/>
  </rowBreaks>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7" tint="0.79998168889431442"/>
  </sheetPr>
  <dimension ref="A2:U33"/>
  <sheetViews>
    <sheetView view="pageBreakPreview" zoomScaleNormal="100" zoomScaleSheetLayoutView="100" zoomScalePageLayoutView="85" workbookViewId="0"/>
  </sheetViews>
  <sheetFormatPr baseColWidth="10" defaultColWidth="0" defaultRowHeight="12.75"/>
  <cols>
    <col min="1" max="1" width="2.625" style="7" customWidth="1"/>
    <col min="2" max="2" width="41.875" style="7" customWidth="1"/>
    <col min="3" max="7" width="13.625" style="7" customWidth="1"/>
    <col min="8" max="8" width="2.625" style="7" customWidth="1"/>
    <col min="9" max="21" width="0" style="7" hidden="1" customWidth="1"/>
    <col min="22" max="16384" width="9.375" style="7" hidden="1"/>
  </cols>
  <sheetData>
    <row r="2" spans="2:7" ht="26.25">
      <c r="B2" s="8" t="s">
        <v>105</v>
      </c>
      <c r="D2" s="8"/>
      <c r="E2" s="8"/>
    </row>
    <row r="3" spans="2:7">
      <c r="B3" s="9"/>
      <c r="C3" s="9"/>
      <c r="D3" s="9"/>
      <c r="E3" s="9"/>
      <c r="F3" s="9"/>
      <c r="G3" s="9"/>
    </row>
    <row r="5" spans="2:7" ht="36" customHeight="1">
      <c r="B5" s="86" t="s">
        <v>43</v>
      </c>
      <c r="C5" s="104" t="s">
        <v>26</v>
      </c>
      <c r="D5" s="104" t="s">
        <v>27</v>
      </c>
      <c r="E5" s="104" t="s">
        <v>231</v>
      </c>
      <c r="F5" s="104" t="s">
        <v>28</v>
      </c>
      <c r="G5" s="108" t="s">
        <v>29</v>
      </c>
    </row>
    <row r="6" spans="2:7">
      <c r="B6" s="22"/>
      <c r="C6" s="36"/>
      <c r="D6" s="22"/>
      <c r="E6" s="22"/>
      <c r="F6" s="36"/>
      <c r="G6" s="36"/>
    </row>
    <row r="7" spans="2:7" ht="15" customHeight="1">
      <c r="B7" s="43" t="s">
        <v>106</v>
      </c>
      <c r="C7" s="44">
        <f>Revenues!C16</f>
        <v>1076</v>
      </c>
      <c r="D7" s="44">
        <v>3314</v>
      </c>
      <c r="E7" s="44">
        <v>4664</v>
      </c>
      <c r="F7" s="44">
        <v>2932</v>
      </c>
      <c r="G7" s="44">
        <v>1152</v>
      </c>
    </row>
    <row r="8" spans="2:7" ht="15" customHeight="1">
      <c r="B8" s="29" t="s">
        <v>107</v>
      </c>
      <c r="C8" s="45" t="s">
        <v>49</v>
      </c>
      <c r="D8" s="45" t="s">
        <v>49</v>
      </c>
      <c r="E8" s="45">
        <v>194</v>
      </c>
      <c r="F8" s="45">
        <v>121</v>
      </c>
      <c r="G8" s="45">
        <v>27</v>
      </c>
    </row>
    <row r="9" spans="2:7" ht="15" customHeight="1">
      <c r="B9" s="28" t="s">
        <v>108</v>
      </c>
      <c r="C9" s="46">
        <f>Revenues!C19</f>
        <v>81</v>
      </c>
      <c r="D9" s="46">
        <v>328</v>
      </c>
      <c r="E9" s="46">
        <v>401</v>
      </c>
      <c r="F9" s="46">
        <v>219</v>
      </c>
      <c r="G9" s="46">
        <v>15</v>
      </c>
    </row>
    <row r="10" spans="2:7" ht="15" customHeight="1">
      <c r="B10" s="29" t="s">
        <v>109</v>
      </c>
      <c r="C10" s="45">
        <v>3</v>
      </c>
      <c r="D10" s="45">
        <v>-14</v>
      </c>
      <c r="E10" s="45">
        <v>29</v>
      </c>
      <c r="F10" s="45">
        <v>12</v>
      </c>
      <c r="G10" s="45">
        <v>4</v>
      </c>
    </row>
    <row r="11" spans="2:7">
      <c r="B11" s="31" t="s">
        <v>110</v>
      </c>
      <c r="C11" s="46">
        <v>44</v>
      </c>
      <c r="D11" s="46">
        <v>196</v>
      </c>
      <c r="E11" s="46">
        <v>114</v>
      </c>
      <c r="F11" s="46">
        <v>70</v>
      </c>
      <c r="G11" s="46">
        <v>17</v>
      </c>
    </row>
    <row r="12" spans="2:7" ht="15" customHeight="1">
      <c r="B12" s="29" t="s">
        <v>111</v>
      </c>
      <c r="C12" s="45">
        <v>13</v>
      </c>
      <c r="D12" s="45">
        <v>68</v>
      </c>
      <c r="E12" s="45">
        <v>528</v>
      </c>
      <c r="F12" s="45">
        <v>519</v>
      </c>
      <c r="G12" s="45">
        <v>440</v>
      </c>
    </row>
    <row r="13" spans="2:7" s="47" customFormat="1" ht="15" customHeight="1">
      <c r="B13" s="91"/>
      <c r="C13" s="41">
        <f>SUM(C7:C12)</f>
        <v>1217</v>
      </c>
      <c r="D13" s="41">
        <v>3892</v>
      </c>
      <c r="E13" s="41">
        <v>5930</v>
      </c>
      <c r="F13" s="41">
        <v>3873</v>
      </c>
      <c r="G13" s="41">
        <f>SUM(G7:G12)</f>
        <v>1655</v>
      </c>
    </row>
    <row r="14" spans="2:7" ht="15" customHeight="1">
      <c r="B14" s="29" t="s">
        <v>112</v>
      </c>
      <c r="C14" s="45">
        <v>-667</v>
      </c>
      <c r="D14" s="45">
        <v>-1863</v>
      </c>
      <c r="E14" s="45">
        <v>-2095</v>
      </c>
      <c r="F14" s="45">
        <v>-1298</v>
      </c>
      <c r="G14" s="45">
        <v>-517</v>
      </c>
    </row>
    <row r="15" spans="2:7" ht="15" customHeight="1">
      <c r="B15" s="28" t="s">
        <v>113</v>
      </c>
      <c r="C15" s="46">
        <v>-18</v>
      </c>
      <c r="D15" s="46">
        <v>-94</v>
      </c>
      <c r="E15" s="46">
        <v>-177</v>
      </c>
      <c r="F15" s="46">
        <v>-110</v>
      </c>
      <c r="G15" s="46">
        <v>-35</v>
      </c>
    </row>
    <row r="16" spans="2:7" ht="15" customHeight="1">
      <c r="B16" s="29" t="s">
        <v>197</v>
      </c>
      <c r="C16" s="45">
        <v>-391</v>
      </c>
      <c r="D16" s="45">
        <v>-1438</v>
      </c>
      <c r="E16" s="45">
        <v>-1485</v>
      </c>
      <c r="F16" s="45">
        <v>-1053</v>
      </c>
      <c r="G16" s="45">
        <v>-392</v>
      </c>
    </row>
    <row r="17" spans="2:7" ht="15" customHeight="1">
      <c r="B17" s="28" t="s">
        <v>114</v>
      </c>
      <c r="C17" s="46">
        <v>-208</v>
      </c>
      <c r="D17" s="46">
        <v>-1152</v>
      </c>
      <c r="E17" s="46">
        <v>-1579</v>
      </c>
      <c r="F17" s="46">
        <v>-298</v>
      </c>
      <c r="G17" s="46">
        <v>-298</v>
      </c>
    </row>
    <row r="18" spans="2:7" ht="15" customHeight="1">
      <c r="B18" s="29" t="s">
        <v>115</v>
      </c>
      <c r="C18" s="45" t="s">
        <v>49</v>
      </c>
      <c r="D18" s="45" t="s">
        <v>49</v>
      </c>
      <c r="E18" s="45">
        <v>-29</v>
      </c>
      <c r="F18" s="45">
        <v>-19</v>
      </c>
      <c r="G18" s="45">
        <v>-5</v>
      </c>
    </row>
    <row r="19" spans="2:7" ht="15" customHeight="1">
      <c r="B19" s="28" t="s">
        <v>116</v>
      </c>
      <c r="C19" s="46">
        <v>-108</v>
      </c>
      <c r="D19" s="46">
        <v>-181</v>
      </c>
      <c r="E19" s="46">
        <v>-211</v>
      </c>
      <c r="F19" s="46">
        <v>-148</v>
      </c>
      <c r="G19" s="46">
        <v>-80</v>
      </c>
    </row>
    <row r="20" spans="2:7" ht="15" customHeight="1">
      <c r="B20" s="29" t="s">
        <v>196</v>
      </c>
      <c r="C20" s="45">
        <v>25</v>
      </c>
      <c r="D20" s="45">
        <v>-277</v>
      </c>
      <c r="E20" s="45">
        <v>-694</v>
      </c>
      <c r="F20" s="45">
        <v>-206</v>
      </c>
      <c r="G20" s="45">
        <v>-52</v>
      </c>
    </row>
    <row r="21" spans="2:7" s="47" customFormat="1" ht="15" customHeight="1">
      <c r="B21" s="119"/>
      <c r="C21" s="41">
        <f>SUM(C13:C20)</f>
        <v>-150</v>
      </c>
      <c r="D21" s="41">
        <v>-1113</v>
      </c>
      <c r="E21" s="41">
        <v>-340</v>
      </c>
      <c r="F21" s="41">
        <v>741</v>
      </c>
      <c r="G21" s="41">
        <f>SUM(G13:G20)</f>
        <v>276</v>
      </c>
    </row>
    <row r="22" spans="2:7" ht="15" customHeight="1">
      <c r="B22" s="29" t="s">
        <v>117</v>
      </c>
      <c r="C22" s="45">
        <v>70</v>
      </c>
      <c r="D22" s="45">
        <v>220</v>
      </c>
      <c r="E22" s="45">
        <v>167</v>
      </c>
      <c r="F22" s="45">
        <v>107</v>
      </c>
      <c r="G22" s="45">
        <v>100</v>
      </c>
    </row>
    <row r="23" spans="2:7" ht="15" customHeight="1">
      <c r="B23" s="28" t="s">
        <v>118</v>
      </c>
      <c r="C23" s="46">
        <v>-140</v>
      </c>
      <c r="D23" s="46">
        <v>-445</v>
      </c>
      <c r="E23" s="46">
        <v>-314</v>
      </c>
      <c r="F23" s="46">
        <v>-247</v>
      </c>
      <c r="G23" s="46">
        <v>-146</v>
      </c>
    </row>
    <row r="24" spans="2:7" s="47" customFormat="1" ht="15" customHeight="1">
      <c r="B24" s="15"/>
      <c r="C24" s="41">
        <f>SUM(C22:C23)</f>
        <v>-70</v>
      </c>
      <c r="D24" s="41">
        <v>-225</v>
      </c>
      <c r="E24" s="41">
        <v>-147</v>
      </c>
      <c r="F24" s="41">
        <v>-140</v>
      </c>
      <c r="G24" s="41">
        <f>SUM(G22:G23)</f>
        <v>-46</v>
      </c>
    </row>
    <row r="25" spans="2:7" s="47" customFormat="1" ht="15" customHeight="1">
      <c r="B25" s="23" t="s">
        <v>119</v>
      </c>
      <c r="C25" s="42">
        <f>SUM(C21,C24)</f>
        <v>-220</v>
      </c>
      <c r="D25" s="42">
        <v>-1338</v>
      </c>
      <c r="E25" s="42">
        <v>-487</v>
      </c>
      <c r="F25" s="42">
        <v>601</v>
      </c>
      <c r="G25" s="42">
        <v>230</v>
      </c>
    </row>
    <row r="26" spans="2:7" ht="15" customHeight="1">
      <c r="B26" s="28" t="s">
        <v>120</v>
      </c>
      <c r="C26" s="46">
        <v>129</v>
      </c>
      <c r="D26" s="46">
        <v>499</v>
      </c>
      <c r="E26" s="46">
        <v>-186</v>
      </c>
      <c r="F26" s="46">
        <v>-286</v>
      </c>
      <c r="G26" s="46">
        <v>-83</v>
      </c>
    </row>
    <row r="27" spans="2:7" s="47" customFormat="1" ht="15" customHeight="1">
      <c r="B27" s="23" t="s">
        <v>44</v>
      </c>
      <c r="C27" s="42">
        <f>SUM(C25:C26)</f>
        <v>-91</v>
      </c>
      <c r="D27" s="42">
        <v>-839</v>
      </c>
      <c r="E27" s="42">
        <v>-673</v>
      </c>
      <c r="F27" s="42">
        <v>315</v>
      </c>
      <c r="G27" s="42">
        <f>SUM(G25:G26)</f>
        <v>147</v>
      </c>
    </row>
    <row r="28" spans="2:7" s="47" customFormat="1" ht="15" customHeight="1">
      <c r="B28" s="28"/>
      <c r="C28" s="46"/>
      <c r="D28" s="46"/>
      <c r="E28" s="46"/>
      <c r="F28" s="46"/>
      <c r="G28" s="46"/>
    </row>
    <row r="29" spans="2:7" s="47" customFormat="1" ht="15" customHeight="1">
      <c r="B29" s="23" t="s">
        <v>121</v>
      </c>
      <c r="C29" s="124">
        <v>-91</v>
      </c>
      <c r="D29" s="124">
        <v>-839</v>
      </c>
      <c r="E29" s="124">
        <v>-721</v>
      </c>
      <c r="F29" s="124">
        <v>285</v>
      </c>
      <c r="G29" s="124">
        <f>G27</f>
        <v>147</v>
      </c>
    </row>
    <row r="30" spans="2:7" s="47" customFormat="1" ht="15" customHeight="1">
      <c r="B30" s="28" t="s">
        <v>122</v>
      </c>
      <c r="C30" s="46" t="s">
        <v>49</v>
      </c>
      <c r="D30" s="46" t="s">
        <v>49</v>
      </c>
      <c r="E30" s="46">
        <v>48</v>
      </c>
      <c r="F30" s="46">
        <v>30</v>
      </c>
      <c r="G30" s="46" t="s">
        <v>49</v>
      </c>
    </row>
    <row r="31" spans="2:7" s="47" customFormat="1" ht="15" customHeight="1">
      <c r="B31" s="122"/>
      <c r="C31" s="123"/>
      <c r="D31" s="123"/>
      <c r="E31" s="123"/>
      <c r="F31" s="123"/>
      <c r="G31" s="44"/>
    </row>
    <row r="32" spans="2:7">
      <c r="B32" s="153" t="s">
        <v>232</v>
      </c>
      <c r="C32" s="21"/>
      <c r="D32" s="21"/>
      <c r="E32" s="21"/>
      <c r="F32" s="21"/>
      <c r="G32" s="44"/>
    </row>
    <row r="33" spans="1:8">
      <c r="A33" s="16"/>
      <c r="B33" s="16"/>
      <c r="D33" s="16"/>
      <c r="E33" s="16"/>
      <c r="H33" s="16"/>
    </row>
  </sheetData>
  <pageMargins left="0.70866141732283505" right="0.70866141732283505" top="0.94803149606299197" bottom="0.94803149606299197" header="0.31496062992126" footer="0.31496062992126"/>
  <pageSetup paperSize="9" scale="69" fitToHeight="0" orientation="portrait"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48386-73B7-440D-8CFC-E2FD6551B194}">
  <sheetPr>
    <tabColor theme="7" tint="0.79998168889431442"/>
  </sheetPr>
  <dimension ref="A2:S27"/>
  <sheetViews>
    <sheetView view="pageBreakPreview" zoomScaleNormal="100" zoomScaleSheetLayoutView="100" zoomScalePageLayoutView="85" workbookViewId="0"/>
  </sheetViews>
  <sheetFormatPr baseColWidth="10" defaultColWidth="0" defaultRowHeight="12.75"/>
  <cols>
    <col min="1" max="1" width="2.625" style="7" customWidth="1"/>
    <col min="2" max="2" width="37.25" style="7" customWidth="1"/>
    <col min="3" max="7" width="13.625" style="7" customWidth="1"/>
    <col min="8" max="8" width="2.625" style="7" customWidth="1"/>
    <col min="9" max="19" width="0" style="7" hidden="1" customWidth="1"/>
    <col min="20" max="16384" width="9.375" style="7" hidden="1"/>
  </cols>
  <sheetData>
    <row r="2" spans="2:7" ht="26.25">
      <c r="B2" s="8" t="s">
        <v>9</v>
      </c>
      <c r="D2" s="8"/>
      <c r="E2" s="8"/>
      <c r="F2" s="8"/>
      <c r="G2" s="8"/>
    </row>
    <row r="3" spans="2:7">
      <c r="B3" s="9"/>
      <c r="C3" s="9"/>
      <c r="D3" s="9"/>
      <c r="E3" s="9"/>
      <c r="F3" s="9"/>
      <c r="G3" s="9"/>
    </row>
    <row r="5" spans="2:7" ht="27.75">
      <c r="B5" s="101" t="s">
        <v>43</v>
      </c>
      <c r="C5" s="104" t="s">
        <v>26</v>
      </c>
      <c r="D5" s="104" t="s">
        <v>27</v>
      </c>
      <c r="E5" s="104" t="s">
        <v>231</v>
      </c>
      <c r="F5" s="104" t="s">
        <v>28</v>
      </c>
      <c r="G5" s="108" t="s">
        <v>29</v>
      </c>
    </row>
    <row r="6" spans="2:7">
      <c r="B6" s="19"/>
      <c r="C6" s="19"/>
      <c r="D6" s="19"/>
      <c r="E6" s="19"/>
      <c r="F6" s="19"/>
      <c r="G6" s="19"/>
    </row>
    <row r="7" spans="2:7" s="33" customFormat="1" ht="15" customHeight="1">
      <c r="B7" s="48" t="s">
        <v>247</v>
      </c>
      <c r="C7" s="49">
        <v>576</v>
      </c>
      <c r="D7" s="49">
        <v>1809</v>
      </c>
      <c r="E7" s="49" t="s">
        <v>49</v>
      </c>
      <c r="F7" s="49">
        <v>1542</v>
      </c>
      <c r="G7" s="49">
        <v>642</v>
      </c>
    </row>
    <row r="8" spans="2:7" ht="15" customHeight="1">
      <c r="B8" s="29" t="s">
        <v>123</v>
      </c>
      <c r="C8" s="60">
        <v>337</v>
      </c>
      <c r="D8" s="60">
        <v>1143</v>
      </c>
      <c r="E8" s="60" t="s">
        <v>49</v>
      </c>
      <c r="F8" s="60">
        <v>931</v>
      </c>
      <c r="G8" s="60">
        <v>386</v>
      </c>
    </row>
    <row r="9" spans="2:7" ht="15" customHeight="1">
      <c r="B9" s="28" t="s">
        <v>124</v>
      </c>
      <c r="C9" s="62">
        <v>243</v>
      </c>
      <c r="D9" s="62">
        <v>672</v>
      </c>
      <c r="E9" s="62" t="s">
        <v>49</v>
      </c>
      <c r="F9" s="62">
        <v>588</v>
      </c>
      <c r="G9" s="62">
        <v>244</v>
      </c>
    </row>
    <row r="10" spans="2:7">
      <c r="B10" s="29" t="s">
        <v>125</v>
      </c>
      <c r="C10" s="60">
        <v>-4</v>
      </c>
      <c r="D10" s="60">
        <v>-6</v>
      </c>
      <c r="E10" s="60" t="s">
        <v>49</v>
      </c>
      <c r="F10" s="60">
        <v>23</v>
      </c>
      <c r="G10" s="60">
        <v>12</v>
      </c>
    </row>
    <row r="11" spans="2:7" ht="15" customHeight="1">
      <c r="B11" s="28"/>
      <c r="C11" s="41"/>
      <c r="D11" s="41"/>
      <c r="E11" s="41"/>
      <c r="F11" s="41"/>
      <c r="G11" s="41"/>
    </row>
    <row r="12" spans="2:7" s="33" customFormat="1" ht="15" customHeight="1">
      <c r="B12" s="23" t="s">
        <v>126</v>
      </c>
      <c r="C12" s="42">
        <v>500</v>
      </c>
      <c r="D12" s="42">
        <v>1505</v>
      </c>
      <c r="E12" s="42" t="s">
        <v>49</v>
      </c>
      <c r="F12" s="42">
        <v>1390</v>
      </c>
      <c r="G12" s="42">
        <v>510</v>
      </c>
    </row>
    <row r="13" spans="2:7" ht="15" customHeight="1">
      <c r="B13" s="28" t="s">
        <v>127</v>
      </c>
      <c r="C13" s="62">
        <v>494</v>
      </c>
      <c r="D13" s="62">
        <v>1489</v>
      </c>
      <c r="E13" s="62" t="s">
        <v>49</v>
      </c>
      <c r="F13" s="62">
        <v>1363</v>
      </c>
      <c r="G13" s="62">
        <v>495</v>
      </c>
    </row>
    <row r="14" spans="2:7" ht="15" customHeight="1">
      <c r="B14" s="29" t="s">
        <v>128</v>
      </c>
      <c r="C14" s="60">
        <v>6</v>
      </c>
      <c r="D14" s="60">
        <v>16</v>
      </c>
      <c r="E14" s="60" t="s">
        <v>49</v>
      </c>
      <c r="F14" s="60">
        <v>27</v>
      </c>
      <c r="G14" s="60">
        <v>15</v>
      </c>
    </row>
    <row r="15" spans="2:7" ht="15" customHeight="1">
      <c r="B15" s="28"/>
      <c r="C15" s="62"/>
      <c r="D15" s="62"/>
      <c r="E15" s="62"/>
      <c r="F15" s="62"/>
      <c r="G15" s="62"/>
    </row>
    <row r="16" spans="2:7" s="33" customFormat="1" ht="15" customHeight="1">
      <c r="B16" s="23" t="s">
        <v>129</v>
      </c>
      <c r="C16" s="42">
        <f>C7+C12</f>
        <v>1076</v>
      </c>
      <c r="D16" s="42">
        <v>3314</v>
      </c>
      <c r="E16" s="42">
        <v>4664</v>
      </c>
      <c r="F16" s="42">
        <v>2932</v>
      </c>
      <c r="G16" s="42">
        <v>1152</v>
      </c>
    </row>
    <row r="17" spans="1:8" ht="15" customHeight="1">
      <c r="B17" s="28"/>
      <c r="C17" s="62"/>
      <c r="D17" s="62"/>
      <c r="E17" s="62"/>
      <c r="F17" s="62"/>
      <c r="G17" s="62"/>
    </row>
    <row r="18" spans="1:8" ht="15" customHeight="1">
      <c r="B18" s="29" t="s">
        <v>107</v>
      </c>
      <c r="C18" s="60" t="s">
        <v>49</v>
      </c>
      <c r="D18" s="60" t="s">
        <v>49</v>
      </c>
      <c r="E18" s="60">
        <v>194</v>
      </c>
      <c r="F18" s="60">
        <v>121</v>
      </c>
      <c r="G18" s="60">
        <v>27</v>
      </c>
    </row>
    <row r="19" spans="1:8" ht="15" customHeight="1">
      <c r="B19" s="28" t="s">
        <v>108</v>
      </c>
      <c r="C19" s="62">
        <v>81</v>
      </c>
      <c r="D19" s="62">
        <v>328</v>
      </c>
      <c r="E19" s="62">
        <v>401</v>
      </c>
      <c r="F19" s="62">
        <v>219</v>
      </c>
      <c r="G19" s="62">
        <v>15</v>
      </c>
    </row>
    <row r="20" spans="1:8" ht="15" customHeight="1">
      <c r="B20" s="29"/>
      <c r="C20" s="60"/>
      <c r="D20" s="60"/>
      <c r="E20" s="60"/>
      <c r="F20" s="60"/>
      <c r="G20" s="60"/>
    </row>
    <row r="21" spans="1:8" ht="15" customHeight="1">
      <c r="B21" s="15" t="s">
        <v>130</v>
      </c>
      <c r="C21" s="41">
        <f>C16+C19</f>
        <v>1157</v>
      </c>
      <c r="D21" s="41">
        <v>3642</v>
      </c>
      <c r="E21" s="41">
        <v>5259</v>
      </c>
      <c r="F21" s="41">
        <v>3272</v>
      </c>
      <c r="G21" s="41">
        <v>1194</v>
      </c>
    </row>
    <row r="22" spans="1:8" ht="15" customHeight="1">
      <c r="B22" s="110"/>
      <c r="C22" s="111"/>
      <c r="D22" s="111"/>
      <c r="E22" s="111"/>
      <c r="F22" s="111"/>
      <c r="G22" s="111"/>
    </row>
    <row r="23" spans="1:8" ht="15" customHeight="1">
      <c r="B23" s="153" t="s">
        <v>232</v>
      </c>
      <c r="C23" s="111"/>
      <c r="D23" s="111"/>
      <c r="E23" s="111"/>
      <c r="F23" s="111"/>
      <c r="G23" s="111"/>
    </row>
    <row r="24" spans="1:8" ht="15">
      <c r="A24" s="16"/>
      <c r="B24" s="16"/>
      <c r="C24" s="24"/>
      <c r="D24" s="16"/>
      <c r="E24" s="16"/>
      <c r="F24" s="16"/>
      <c r="G24" s="16"/>
      <c r="H24" s="16"/>
    </row>
    <row r="25" spans="1:8">
      <c r="A25" s="16"/>
      <c r="B25" s="16"/>
      <c r="D25" s="16"/>
      <c r="E25" s="16"/>
      <c r="F25" s="16"/>
      <c r="G25" s="16"/>
      <c r="H25" s="16"/>
    </row>
    <row r="26" spans="1:8">
      <c r="A26" s="16"/>
      <c r="B26" s="16"/>
      <c r="D26" s="16"/>
      <c r="E26" s="16"/>
      <c r="F26" s="16"/>
      <c r="G26" s="16"/>
      <c r="H26" s="16"/>
    </row>
    <row r="27" spans="1:8">
      <c r="A27" s="16"/>
      <c r="B27" s="16"/>
      <c r="D27" s="16"/>
      <c r="E27" s="16"/>
      <c r="F27" s="16"/>
      <c r="G27" s="16"/>
      <c r="H27" s="16"/>
    </row>
  </sheetData>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EC337-E3E0-4223-AA09-2EE6B5B15978}">
  <sheetPr>
    <tabColor theme="7" tint="0.79998168889431442"/>
  </sheetPr>
  <dimension ref="A2:S19"/>
  <sheetViews>
    <sheetView view="pageBreakPreview" zoomScaleNormal="100" zoomScaleSheetLayoutView="100" zoomScalePageLayoutView="85" workbookViewId="0"/>
  </sheetViews>
  <sheetFormatPr baseColWidth="10" defaultColWidth="0" defaultRowHeight="12.75"/>
  <cols>
    <col min="1" max="1" width="2.625" style="7" customWidth="1"/>
    <col min="2" max="2" width="37.25" style="7" customWidth="1"/>
    <col min="3" max="7" width="13.625" style="7" customWidth="1"/>
    <col min="8" max="8" width="2.625" style="7" customWidth="1"/>
    <col min="9" max="19" width="0" style="7" hidden="1" customWidth="1"/>
    <col min="20" max="16384" width="9.375" style="7" hidden="1"/>
  </cols>
  <sheetData>
    <row r="2" spans="2:7" ht="26.25">
      <c r="B2" s="8" t="s">
        <v>131</v>
      </c>
      <c r="D2" s="8"/>
      <c r="E2" s="8"/>
      <c r="F2" s="8"/>
      <c r="G2" s="8"/>
    </row>
    <row r="3" spans="2:7">
      <c r="B3" s="9"/>
      <c r="C3" s="9"/>
      <c r="D3" s="9"/>
      <c r="E3" s="9"/>
      <c r="F3" s="9"/>
      <c r="G3" s="9"/>
    </row>
    <row r="5" spans="2:7" ht="27.75">
      <c r="B5" s="101" t="s">
        <v>43</v>
      </c>
      <c r="C5" s="104" t="s">
        <v>26</v>
      </c>
      <c r="D5" s="104" t="s">
        <v>27</v>
      </c>
      <c r="E5" s="104" t="s">
        <v>231</v>
      </c>
      <c r="F5" s="104" t="s">
        <v>28</v>
      </c>
      <c r="G5" s="108" t="s">
        <v>29</v>
      </c>
    </row>
    <row r="6" spans="2:7">
      <c r="B6" s="19"/>
      <c r="C6" s="19"/>
      <c r="D6" s="19"/>
      <c r="E6" s="19"/>
      <c r="F6" s="19"/>
      <c r="G6" s="19"/>
    </row>
    <row r="7" spans="2:7" ht="15" customHeight="1">
      <c r="B7" s="29" t="s">
        <v>132</v>
      </c>
      <c r="C7" s="45">
        <v>212</v>
      </c>
      <c r="D7" s="45">
        <v>645</v>
      </c>
      <c r="E7" s="45" t="s">
        <v>49</v>
      </c>
      <c r="F7" s="45">
        <v>391</v>
      </c>
      <c r="G7" s="45">
        <v>80</v>
      </c>
    </row>
    <row r="8" spans="2:7" ht="15" customHeight="1">
      <c r="B8" s="28" t="s">
        <v>133</v>
      </c>
      <c r="C8" s="46">
        <v>51</v>
      </c>
      <c r="D8" s="46">
        <v>0</v>
      </c>
      <c r="E8" s="46" t="s">
        <v>49</v>
      </c>
      <c r="F8" s="46">
        <v>-2</v>
      </c>
      <c r="G8" s="46">
        <v>-38</v>
      </c>
    </row>
    <row r="9" spans="2:7">
      <c r="B9" s="29" t="s">
        <v>134</v>
      </c>
      <c r="C9" s="45">
        <v>76</v>
      </c>
      <c r="D9" s="45">
        <v>258</v>
      </c>
      <c r="E9" s="45" t="s">
        <v>49</v>
      </c>
      <c r="F9" s="45">
        <v>181</v>
      </c>
      <c r="G9" s="45">
        <v>73</v>
      </c>
    </row>
    <row r="10" spans="2:7" ht="15" customHeight="1">
      <c r="B10" s="28" t="s">
        <v>135</v>
      </c>
      <c r="C10" s="46">
        <v>11</v>
      </c>
      <c r="D10" s="46">
        <v>34</v>
      </c>
      <c r="E10" s="46" t="s">
        <v>49</v>
      </c>
      <c r="F10" s="46">
        <v>16</v>
      </c>
      <c r="G10" s="46">
        <v>-4</v>
      </c>
    </row>
    <row r="11" spans="2:7" s="33" customFormat="1" ht="15" customHeight="1">
      <c r="B11" s="29" t="s">
        <v>136</v>
      </c>
      <c r="C11" s="45">
        <v>226</v>
      </c>
      <c r="D11" s="45">
        <v>621</v>
      </c>
      <c r="E11" s="45" t="s">
        <v>49</v>
      </c>
      <c r="F11" s="45">
        <v>561</v>
      </c>
      <c r="G11" s="45">
        <v>235</v>
      </c>
    </row>
    <row r="12" spans="2:7" ht="15" customHeight="1">
      <c r="B12" s="28" t="s">
        <v>137</v>
      </c>
      <c r="C12" s="46">
        <v>74</v>
      </c>
      <c r="D12" s="46">
        <v>289</v>
      </c>
      <c r="E12" s="46" t="s">
        <v>49</v>
      </c>
      <c r="F12" s="46">
        <v>123</v>
      </c>
      <c r="G12" s="46">
        <v>123</v>
      </c>
    </row>
    <row r="13" spans="2:7" ht="15" customHeight="1">
      <c r="B13" s="29" t="s">
        <v>138</v>
      </c>
      <c r="C13" s="45">
        <v>17</v>
      </c>
      <c r="D13" s="45">
        <v>16</v>
      </c>
      <c r="E13" s="45" t="s">
        <v>49</v>
      </c>
      <c r="F13" s="45">
        <v>28</v>
      </c>
      <c r="G13" s="45">
        <v>48</v>
      </c>
    </row>
    <row r="14" spans="2:7" s="33" customFormat="1" ht="15" customHeight="1">
      <c r="B14" s="15" t="s">
        <v>139</v>
      </c>
      <c r="C14" s="41">
        <f>SUM(C7:C13)</f>
        <v>667</v>
      </c>
      <c r="D14" s="41">
        <v>1863</v>
      </c>
      <c r="E14" s="41">
        <v>2095</v>
      </c>
      <c r="F14" s="41">
        <v>1298</v>
      </c>
      <c r="G14" s="41">
        <v>517</v>
      </c>
    </row>
    <row r="15" spans="2:7" s="33" customFormat="1" ht="15" customHeight="1">
      <c r="B15" s="110"/>
      <c r="C15" s="111"/>
      <c r="D15" s="111"/>
      <c r="E15" s="111"/>
      <c r="F15" s="111"/>
      <c r="G15" s="111"/>
    </row>
    <row r="16" spans="2:7" s="33" customFormat="1" ht="15" customHeight="1">
      <c r="B16" s="153" t="s">
        <v>232</v>
      </c>
      <c r="C16" s="111"/>
      <c r="D16" s="111"/>
      <c r="E16" s="111"/>
      <c r="F16" s="111"/>
      <c r="G16" s="111"/>
    </row>
    <row r="17" spans="1:8">
      <c r="A17" s="16"/>
      <c r="B17" s="16"/>
      <c r="D17" s="16"/>
      <c r="E17" s="16"/>
      <c r="F17" s="16"/>
      <c r="G17" s="16"/>
      <c r="H17" s="16"/>
    </row>
    <row r="18" spans="1:8">
      <c r="A18" s="16"/>
      <c r="B18" s="16"/>
      <c r="D18" s="16"/>
      <c r="E18" s="16"/>
      <c r="F18" s="16"/>
      <c r="G18" s="16"/>
      <c r="H18" s="16"/>
    </row>
    <row r="19" spans="1:8">
      <c r="A19" s="16"/>
      <c r="B19" s="16"/>
      <c r="D19" s="16"/>
      <c r="E19" s="16"/>
      <c r="F19" s="16"/>
      <c r="G19" s="16"/>
      <c r="H19" s="16"/>
    </row>
  </sheetData>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BFB3-D60F-46E7-AECA-D52D8595086A}">
  <sheetPr>
    <tabColor theme="7" tint="0.79998168889431442"/>
  </sheetPr>
  <dimension ref="A2:V33"/>
  <sheetViews>
    <sheetView view="pageBreakPreview" zoomScaleNormal="100" zoomScaleSheetLayoutView="100" zoomScalePageLayoutView="85" workbookViewId="0"/>
  </sheetViews>
  <sheetFormatPr baseColWidth="10" defaultColWidth="0" defaultRowHeight="12.75"/>
  <cols>
    <col min="1" max="1" width="2.625" style="7" customWidth="1"/>
    <col min="2" max="2" width="47" style="7" customWidth="1"/>
    <col min="3" max="7" width="13.625" style="7" customWidth="1"/>
    <col min="8" max="8" width="2.625" style="7" customWidth="1"/>
    <col min="9" max="22" width="0" style="7" hidden="1" customWidth="1"/>
    <col min="23" max="16384" width="9.375" style="7" hidden="1"/>
  </cols>
  <sheetData>
    <row r="2" spans="2:7" ht="26.25">
      <c r="B2" s="8" t="s">
        <v>11</v>
      </c>
      <c r="D2" s="8"/>
      <c r="E2" s="8"/>
      <c r="F2" s="8"/>
    </row>
    <row r="3" spans="2:7">
      <c r="B3" s="9"/>
      <c r="C3" s="9"/>
      <c r="D3" s="9"/>
      <c r="E3" s="9"/>
      <c r="F3" s="9"/>
      <c r="G3" s="9"/>
    </row>
    <row r="5" spans="2:7" ht="30" customHeight="1">
      <c r="B5" s="86" t="s">
        <v>43</v>
      </c>
      <c r="C5" s="104" t="s">
        <v>26</v>
      </c>
      <c r="D5" s="104" t="s">
        <v>27</v>
      </c>
      <c r="E5" s="104" t="s">
        <v>231</v>
      </c>
      <c r="F5" s="104" t="s">
        <v>28</v>
      </c>
      <c r="G5" s="108" t="s">
        <v>29</v>
      </c>
    </row>
    <row r="6" spans="2:7">
      <c r="B6" s="22"/>
      <c r="C6" s="36"/>
      <c r="D6" s="22"/>
      <c r="E6" s="22"/>
      <c r="F6" s="22"/>
      <c r="G6" s="36"/>
    </row>
    <row r="7" spans="2:7" ht="15" customHeight="1">
      <c r="B7" s="43" t="s">
        <v>140</v>
      </c>
      <c r="C7" s="44">
        <v>1076</v>
      </c>
      <c r="D7" s="44">
        <v>3314</v>
      </c>
      <c r="E7" s="44">
        <v>4664</v>
      </c>
      <c r="F7" s="44">
        <v>2932</v>
      </c>
      <c r="G7" s="44">
        <v>1152</v>
      </c>
    </row>
    <row r="8" spans="2:7" ht="25.5">
      <c r="B8" s="29" t="s">
        <v>198</v>
      </c>
      <c r="C8" s="45">
        <v>4</v>
      </c>
      <c r="D8" s="45">
        <v>6</v>
      </c>
      <c r="E8" s="45">
        <v>-27</v>
      </c>
      <c r="F8" s="45">
        <v>-23</v>
      </c>
      <c r="G8" s="45">
        <v>-12</v>
      </c>
    </row>
    <row r="9" spans="2:7" ht="15" customHeight="1">
      <c r="B9" s="28" t="s">
        <v>141</v>
      </c>
      <c r="C9" s="46" t="s">
        <v>49</v>
      </c>
      <c r="D9" s="46" t="s">
        <v>49</v>
      </c>
      <c r="E9" s="46">
        <v>194</v>
      </c>
      <c r="F9" s="46">
        <v>121</v>
      </c>
      <c r="G9" s="46">
        <v>27</v>
      </c>
    </row>
    <row r="10" spans="2:7">
      <c r="B10" s="29" t="s">
        <v>142</v>
      </c>
      <c r="C10" s="45">
        <v>81</v>
      </c>
      <c r="D10" s="45">
        <v>328</v>
      </c>
      <c r="E10" s="45">
        <v>401</v>
      </c>
      <c r="F10" s="45">
        <v>219</v>
      </c>
      <c r="G10" s="45">
        <v>15</v>
      </c>
    </row>
    <row r="11" spans="2:7">
      <c r="B11" s="28" t="s">
        <v>109</v>
      </c>
      <c r="C11" s="46">
        <v>3</v>
      </c>
      <c r="D11" s="46">
        <v>-14</v>
      </c>
      <c r="E11" s="46">
        <v>29</v>
      </c>
      <c r="F11" s="46">
        <v>12</v>
      </c>
      <c r="G11" s="46">
        <v>4</v>
      </c>
    </row>
    <row r="12" spans="2:7" ht="25.5">
      <c r="B12" s="125" t="s">
        <v>199</v>
      </c>
      <c r="C12" s="45" t="s">
        <v>49</v>
      </c>
      <c r="D12" s="45" t="s">
        <v>49</v>
      </c>
      <c r="E12" s="45" t="s">
        <v>49</v>
      </c>
      <c r="F12" s="45" t="s">
        <v>49</v>
      </c>
      <c r="G12" s="45" t="s">
        <v>49</v>
      </c>
    </row>
    <row r="13" spans="2:7" s="47" customFormat="1" ht="15" customHeight="1">
      <c r="B13" s="25" t="s">
        <v>110</v>
      </c>
      <c r="C13" s="46">
        <v>44</v>
      </c>
      <c r="D13" s="46">
        <v>196</v>
      </c>
      <c r="E13" s="46">
        <v>114</v>
      </c>
      <c r="F13" s="46">
        <v>70</v>
      </c>
      <c r="G13" s="46">
        <v>17</v>
      </c>
    </row>
    <row r="14" spans="2:7" s="47" customFormat="1" ht="25.5">
      <c r="B14" s="125" t="s">
        <v>199</v>
      </c>
      <c r="C14" s="45" t="s">
        <v>49</v>
      </c>
      <c r="D14" s="45" t="s">
        <v>49</v>
      </c>
      <c r="E14" s="45" t="s">
        <v>49</v>
      </c>
      <c r="F14" s="45" t="s">
        <v>49</v>
      </c>
      <c r="G14" s="45" t="s">
        <v>49</v>
      </c>
    </row>
    <row r="15" spans="2:7" s="47" customFormat="1" ht="15" customHeight="1">
      <c r="B15" s="25" t="s">
        <v>111</v>
      </c>
      <c r="C15" s="46">
        <v>13</v>
      </c>
      <c r="D15" s="46">
        <v>68</v>
      </c>
      <c r="E15" s="46">
        <v>528</v>
      </c>
      <c r="F15" s="46">
        <v>519</v>
      </c>
      <c r="G15" s="46">
        <v>440</v>
      </c>
    </row>
    <row r="16" spans="2:7" s="47" customFormat="1" ht="25.5">
      <c r="B16" s="125" t="s">
        <v>143</v>
      </c>
      <c r="C16" s="45">
        <v>-5</v>
      </c>
      <c r="D16" s="45">
        <v>-5</v>
      </c>
      <c r="E16" s="45">
        <v>-473</v>
      </c>
      <c r="F16" s="45">
        <v>-473</v>
      </c>
      <c r="G16" s="45">
        <v>-426</v>
      </c>
    </row>
    <row r="17" spans="1:8" s="47" customFormat="1" ht="15" customHeight="1">
      <c r="B17" s="25" t="s">
        <v>112</v>
      </c>
      <c r="C17" s="46">
        <v>-667</v>
      </c>
      <c r="D17" s="46">
        <v>-1863</v>
      </c>
      <c r="E17" s="46">
        <v>-2095</v>
      </c>
      <c r="F17" s="46">
        <v>-1298</v>
      </c>
      <c r="G17" s="46">
        <v>-517</v>
      </c>
    </row>
    <row r="18" spans="1:8" s="47" customFormat="1" ht="25.5">
      <c r="B18" s="125" t="s">
        <v>144</v>
      </c>
      <c r="C18" s="45">
        <v>13</v>
      </c>
      <c r="D18" s="45">
        <v>13</v>
      </c>
      <c r="E18" s="45">
        <v>-22</v>
      </c>
      <c r="F18" s="45">
        <v>-24</v>
      </c>
      <c r="G18" s="45">
        <v>6</v>
      </c>
    </row>
    <row r="19" spans="1:8" s="47" customFormat="1" ht="15" customHeight="1">
      <c r="B19" s="125" t="s">
        <v>145</v>
      </c>
      <c r="C19" s="45">
        <v>4</v>
      </c>
      <c r="D19" s="45">
        <v>3</v>
      </c>
      <c r="E19" s="45">
        <v>56</v>
      </c>
      <c r="F19" s="45">
        <v>56</v>
      </c>
      <c r="G19" s="45">
        <v>56</v>
      </c>
    </row>
    <row r="20" spans="1:8" s="47" customFormat="1" ht="25.5">
      <c r="B20" s="125" t="s">
        <v>200</v>
      </c>
      <c r="C20" s="45">
        <v>0</v>
      </c>
      <c r="D20" s="45">
        <v>0</v>
      </c>
      <c r="E20" s="45">
        <v>-3</v>
      </c>
      <c r="F20" s="45">
        <v>-3</v>
      </c>
      <c r="G20" s="45">
        <v>-3</v>
      </c>
    </row>
    <row r="21" spans="1:8" s="47" customFormat="1" ht="15" customHeight="1">
      <c r="B21" s="28" t="s">
        <v>113</v>
      </c>
      <c r="C21" s="46">
        <v>-18</v>
      </c>
      <c r="D21" s="46">
        <v>-94</v>
      </c>
      <c r="E21" s="46">
        <v>-177</v>
      </c>
      <c r="F21" s="46">
        <v>-110</v>
      </c>
      <c r="G21" s="46">
        <v>-35</v>
      </c>
    </row>
    <row r="22" spans="1:8" s="47" customFormat="1" ht="15" customHeight="1">
      <c r="B22" s="127" t="s">
        <v>115</v>
      </c>
      <c r="C22" s="45" t="s">
        <v>49</v>
      </c>
      <c r="D22" s="45" t="s">
        <v>49</v>
      </c>
      <c r="E22" s="45">
        <v>-29</v>
      </c>
      <c r="F22" s="45">
        <v>-19</v>
      </c>
      <c r="G22" s="45">
        <v>-5</v>
      </c>
    </row>
    <row r="23" spans="1:8" s="47" customFormat="1" ht="15" customHeight="1">
      <c r="B23" s="28" t="s">
        <v>196</v>
      </c>
      <c r="C23" s="46">
        <v>25</v>
      </c>
      <c r="D23" s="46">
        <v>-277</v>
      </c>
      <c r="E23" s="46">
        <v>-694</v>
      </c>
      <c r="F23" s="46">
        <v>-206</v>
      </c>
      <c r="G23" s="46">
        <v>-52</v>
      </c>
    </row>
    <row r="24" spans="1:8" s="47" customFormat="1" ht="25.5">
      <c r="B24" s="125" t="s">
        <v>201</v>
      </c>
      <c r="C24" s="45">
        <v>0</v>
      </c>
      <c r="D24" s="45">
        <v>0</v>
      </c>
      <c r="E24" s="45">
        <v>0</v>
      </c>
      <c r="F24" s="45">
        <v>0</v>
      </c>
      <c r="G24" s="45">
        <v>0</v>
      </c>
    </row>
    <row r="25" spans="1:8" s="47" customFormat="1" ht="28.5" customHeight="1">
      <c r="B25" s="125" t="s">
        <v>202</v>
      </c>
      <c r="C25" s="45">
        <v>0</v>
      </c>
      <c r="D25" s="45">
        <v>1</v>
      </c>
      <c r="E25" s="45">
        <v>-21</v>
      </c>
      <c r="F25" s="45">
        <v>1</v>
      </c>
      <c r="G25" s="45">
        <v>1</v>
      </c>
    </row>
    <row r="26" spans="1:8" ht="25.5">
      <c r="B26" s="125" t="s">
        <v>203</v>
      </c>
      <c r="C26" s="45">
        <v>-73</v>
      </c>
      <c r="D26" s="45">
        <v>-33</v>
      </c>
      <c r="E26" s="45">
        <v>356</v>
      </c>
      <c r="F26" s="45">
        <v>4</v>
      </c>
      <c r="G26" s="45">
        <v>-19</v>
      </c>
    </row>
    <row r="27" spans="1:8" s="33" customFormat="1" ht="15" customHeight="1">
      <c r="B27" s="15" t="s">
        <v>11</v>
      </c>
      <c r="C27" s="41">
        <v>500</v>
      </c>
      <c r="D27" s="41">
        <v>1643</v>
      </c>
      <c r="E27" s="41">
        <v>2801</v>
      </c>
      <c r="F27" s="41">
        <v>1778</v>
      </c>
      <c r="G27" s="41">
        <v>649</v>
      </c>
    </row>
    <row r="28" spans="1:8" s="33" customFormat="1" ht="15" customHeight="1">
      <c r="B28" s="110"/>
      <c r="C28" s="111"/>
      <c r="D28" s="111"/>
      <c r="E28" s="111"/>
      <c r="F28" s="111"/>
      <c r="G28" s="111"/>
    </row>
    <row r="29" spans="1:8" s="33" customFormat="1" ht="15" customHeight="1">
      <c r="B29" s="153" t="s">
        <v>232</v>
      </c>
      <c r="C29" s="111"/>
      <c r="D29" s="111"/>
      <c r="E29" s="111"/>
      <c r="F29" s="111"/>
      <c r="G29" s="111"/>
    </row>
    <row r="30" spans="1:8" ht="24.75" customHeight="1">
      <c r="A30" s="16"/>
      <c r="B30" s="167"/>
      <c r="C30" s="167"/>
      <c r="D30" s="167"/>
      <c r="E30" s="167"/>
      <c r="F30" s="167"/>
      <c r="G30" s="167"/>
      <c r="H30" s="16"/>
    </row>
    <row r="31" spans="1:8" ht="12.75" customHeight="1">
      <c r="A31" s="16"/>
      <c r="B31" s="168"/>
      <c r="C31" s="168"/>
      <c r="D31" s="168"/>
      <c r="E31" s="168"/>
      <c r="F31" s="168"/>
      <c r="G31" s="168"/>
      <c r="H31" s="16"/>
    </row>
    <row r="32" spans="1:8">
      <c r="A32" s="16"/>
      <c r="B32" s="16"/>
      <c r="D32" s="16"/>
      <c r="E32" s="16"/>
      <c r="F32" s="16"/>
      <c r="H32" s="16"/>
    </row>
    <row r="33" spans="1:8">
      <c r="A33" s="16"/>
      <c r="B33" s="16"/>
      <c r="D33" s="16"/>
      <c r="E33" s="16"/>
      <c r="F33" s="16"/>
      <c r="H33" s="16"/>
    </row>
  </sheetData>
  <mergeCells count="2">
    <mergeCell ref="B30:G30"/>
    <mergeCell ref="B31:G31"/>
  </mergeCells>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BA11-EE70-4BA1-885A-786AD5F3DA9F}">
  <sheetPr>
    <tabColor theme="7" tint="0.79998168889431442"/>
  </sheetPr>
  <dimension ref="A2:W29"/>
  <sheetViews>
    <sheetView view="pageBreakPreview" zoomScaleNormal="100" zoomScaleSheetLayoutView="100" zoomScalePageLayoutView="85" workbookViewId="0"/>
  </sheetViews>
  <sheetFormatPr baseColWidth="10" defaultColWidth="0" defaultRowHeight="12.75"/>
  <cols>
    <col min="1" max="1" width="2.625" style="7" customWidth="1"/>
    <col min="2" max="2" width="40.5" style="7" customWidth="1"/>
    <col min="3" max="7" width="13.625" style="7" customWidth="1"/>
    <col min="8" max="8" width="2.625" style="7" customWidth="1"/>
    <col min="9" max="23" width="0" style="7" hidden="1" customWidth="1"/>
    <col min="24" max="16384" width="9.375" style="7" hidden="1"/>
  </cols>
  <sheetData>
    <row r="2" spans="2:7" ht="26.25">
      <c r="B2" s="8" t="s">
        <v>146</v>
      </c>
      <c r="D2" s="8"/>
      <c r="E2" s="8"/>
      <c r="F2" s="8"/>
      <c r="G2" s="8"/>
    </row>
    <row r="3" spans="2:7">
      <c r="B3" s="9"/>
      <c r="C3" s="9"/>
      <c r="D3" s="9"/>
      <c r="E3" s="9"/>
      <c r="F3" s="9"/>
      <c r="G3" s="9"/>
    </row>
    <row r="5" spans="2:7" ht="36" customHeight="1">
      <c r="B5" s="86" t="s">
        <v>43</v>
      </c>
      <c r="C5" s="104" t="s">
        <v>26</v>
      </c>
      <c r="D5" s="104" t="s">
        <v>27</v>
      </c>
      <c r="E5" s="104" t="s">
        <v>231</v>
      </c>
      <c r="F5" s="104" t="s">
        <v>28</v>
      </c>
      <c r="G5" s="108" t="s">
        <v>29</v>
      </c>
    </row>
    <row r="6" spans="2:7" ht="14.25" customHeight="1">
      <c r="B6" s="22"/>
      <c r="C6" s="36"/>
      <c r="D6" s="22"/>
      <c r="E6" s="22"/>
      <c r="F6" s="22"/>
      <c r="G6" s="22"/>
    </row>
    <row r="7" spans="2:7" ht="15" customHeight="1">
      <c r="B7" s="43" t="s">
        <v>147</v>
      </c>
      <c r="C7" s="44">
        <v>31</v>
      </c>
      <c r="D7" s="44">
        <v>114</v>
      </c>
      <c r="E7" s="44" t="s">
        <v>49</v>
      </c>
      <c r="F7" s="44">
        <v>73</v>
      </c>
      <c r="G7" s="44">
        <v>29</v>
      </c>
    </row>
    <row r="8" spans="2:7" ht="15" customHeight="1">
      <c r="B8" s="29" t="s">
        <v>148</v>
      </c>
      <c r="C8" s="45">
        <v>2</v>
      </c>
      <c r="D8" s="45">
        <v>8</v>
      </c>
      <c r="E8" s="45" t="s">
        <v>49</v>
      </c>
      <c r="F8" s="45">
        <v>2</v>
      </c>
      <c r="G8" s="45">
        <v>8</v>
      </c>
    </row>
    <row r="9" spans="2:7" ht="15" customHeight="1">
      <c r="B9" s="28" t="s">
        <v>149</v>
      </c>
      <c r="C9" s="46">
        <v>38</v>
      </c>
      <c r="D9" s="46">
        <v>92</v>
      </c>
      <c r="E9" s="44" t="s">
        <v>49</v>
      </c>
      <c r="F9" s="46">
        <v>24</v>
      </c>
      <c r="G9" s="46">
        <v>48</v>
      </c>
    </row>
    <row r="10" spans="2:7" ht="15" customHeight="1">
      <c r="B10" s="29" t="s">
        <v>150</v>
      </c>
      <c r="C10" s="45">
        <v>0</v>
      </c>
      <c r="D10" s="45">
        <v>5</v>
      </c>
      <c r="E10" s="45" t="s">
        <v>49</v>
      </c>
      <c r="F10" s="45">
        <v>3</v>
      </c>
      <c r="G10" s="45">
        <v>2</v>
      </c>
    </row>
    <row r="11" spans="2:7" ht="15" customHeight="1">
      <c r="B11" s="28" t="s">
        <v>151</v>
      </c>
      <c r="C11" s="46">
        <v>-1</v>
      </c>
      <c r="D11" s="46">
        <v>1</v>
      </c>
      <c r="E11" s="44" t="s">
        <v>49</v>
      </c>
      <c r="F11" s="46">
        <v>5</v>
      </c>
      <c r="G11" s="46">
        <v>13</v>
      </c>
    </row>
    <row r="12" spans="2:7" s="33" customFormat="1" ht="15" customHeight="1">
      <c r="B12" s="23" t="s">
        <v>117</v>
      </c>
      <c r="C12" s="42">
        <v>70</v>
      </c>
      <c r="D12" s="42">
        <v>220</v>
      </c>
      <c r="E12" s="42">
        <v>167</v>
      </c>
      <c r="F12" s="42">
        <v>107</v>
      </c>
      <c r="G12" s="42">
        <v>100</v>
      </c>
    </row>
    <row r="13" spans="2:7" ht="15" customHeight="1">
      <c r="B13" s="28"/>
      <c r="C13" s="46"/>
      <c r="D13" s="46"/>
      <c r="E13" s="46"/>
      <c r="F13" s="46"/>
      <c r="G13" s="46"/>
    </row>
    <row r="14" spans="2:7" ht="15" customHeight="1">
      <c r="B14" s="29" t="s">
        <v>152</v>
      </c>
      <c r="C14" s="45">
        <v>21</v>
      </c>
      <c r="D14" s="45">
        <v>80</v>
      </c>
      <c r="E14" s="45" t="s">
        <v>49</v>
      </c>
      <c r="F14" s="45">
        <v>92</v>
      </c>
      <c r="G14" s="45">
        <v>35</v>
      </c>
    </row>
    <row r="15" spans="2:7" ht="15" customHeight="1">
      <c r="B15" s="28" t="s">
        <v>204</v>
      </c>
      <c r="C15" s="46">
        <v>-9</v>
      </c>
      <c r="D15" s="46">
        <v>-41</v>
      </c>
      <c r="E15" s="44" t="s">
        <v>49</v>
      </c>
      <c r="F15" s="46">
        <v>-24</v>
      </c>
      <c r="G15" s="46">
        <v>-9</v>
      </c>
    </row>
    <row r="16" spans="2:7" ht="15" customHeight="1">
      <c r="B16" s="29" t="s">
        <v>153</v>
      </c>
      <c r="C16" s="45">
        <v>108</v>
      </c>
      <c r="D16" s="45">
        <v>261</v>
      </c>
      <c r="E16" s="45" t="s">
        <v>49</v>
      </c>
      <c r="F16" s="45">
        <v>128</v>
      </c>
      <c r="G16" s="45">
        <v>91</v>
      </c>
    </row>
    <row r="17" spans="1:8" ht="15" customHeight="1">
      <c r="B17" s="28" t="s">
        <v>154</v>
      </c>
      <c r="C17" s="46">
        <v>7</v>
      </c>
      <c r="D17" s="46">
        <v>7</v>
      </c>
      <c r="E17" s="44" t="s">
        <v>49</v>
      </c>
      <c r="F17" s="46" t="s">
        <v>49</v>
      </c>
      <c r="G17" s="46" t="s">
        <v>49</v>
      </c>
    </row>
    <row r="18" spans="1:8" ht="15" customHeight="1">
      <c r="B18" s="29" t="s">
        <v>155</v>
      </c>
      <c r="C18" s="45">
        <v>12</v>
      </c>
      <c r="D18" s="45">
        <v>44</v>
      </c>
      <c r="E18" s="45" t="s">
        <v>49</v>
      </c>
      <c r="F18" s="45">
        <v>37</v>
      </c>
      <c r="G18" s="45">
        <v>14</v>
      </c>
    </row>
    <row r="19" spans="1:8" ht="15" customHeight="1">
      <c r="B19" s="28" t="s">
        <v>156</v>
      </c>
      <c r="C19" s="46">
        <v>1</v>
      </c>
      <c r="D19" s="46">
        <v>92</v>
      </c>
      <c r="E19" s="44" t="s">
        <v>49</v>
      </c>
      <c r="F19" s="46">
        <v>-1</v>
      </c>
      <c r="G19" s="46">
        <v>-1</v>
      </c>
    </row>
    <row r="20" spans="1:8" ht="15" customHeight="1">
      <c r="B20" s="29" t="s">
        <v>157</v>
      </c>
      <c r="C20" s="45">
        <v>0</v>
      </c>
      <c r="D20" s="45">
        <v>2</v>
      </c>
      <c r="E20" s="45" t="s">
        <v>49</v>
      </c>
      <c r="F20" s="45">
        <v>15</v>
      </c>
      <c r="G20" s="45">
        <v>16</v>
      </c>
    </row>
    <row r="21" spans="1:8" s="33" customFormat="1" ht="15" customHeight="1">
      <c r="B21" s="15" t="s">
        <v>118</v>
      </c>
      <c r="C21" s="41">
        <v>140</v>
      </c>
      <c r="D21" s="41">
        <v>445</v>
      </c>
      <c r="E21" s="41">
        <v>314</v>
      </c>
      <c r="F21" s="41">
        <v>247</v>
      </c>
      <c r="G21" s="41">
        <v>146</v>
      </c>
    </row>
    <row r="22" spans="1:8" ht="15" customHeight="1">
      <c r="B22" s="28"/>
      <c r="C22" s="46"/>
      <c r="D22" s="46"/>
      <c r="E22" s="46"/>
      <c r="F22" s="46"/>
      <c r="G22" s="46"/>
    </row>
    <row r="23" spans="1:8" s="33" customFormat="1" ht="15" customHeight="1">
      <c r="B23" s="23" t="s">
        <v>158</v>
      </c>
      <c r="C23" s="42">
        <v>-70</v>
      </c>
      <c r="D23" s="42">
        <v>-225</v>
      </c>
      <c r="E23" s="42">
        <v>-147</v>
      </c>
      <c r="F23" s="42">
        <v>-140</v>
      </c>
      <c r="G23" s="42">
        <v>-46</v>
      </c>
    </row>
    <row r="24" spans="1:8" s="33" customFormat="1" ht="15" customHeight="1">
      <c r="B24" s="110"/>
      <c r="C24" s="111"/>
      <c r="D24" s="111"/>
      <c r="E24" s="111"/>
      <c r="F24" s="111"/>
      <c r="G24" s="111"/>
    </row>
    <row r="25" spans="1:8" s="33" customFormat="1" ht="15" customHeight="1">
      <c r="B25" s="153" t="s">
        <v>232</v>
      </c>
      <c r="C25" s="111"/>
      <c r="D25" s="111"/>
      <c r="E25" s="111"/>
      <c r="F25" s="111"/>
      <c r="G25" s="111"/>
    </row>
    <row r="26" spans="1:8" ht="15">
      <c r="A26" s="16"/>
      <c r="B26" s="16"/>
      <c r="C26" s="24"/>
      <c r="D26" s="16"/>
      <c r="E26" s="16"/>
      <c r="F26" s="16"/>
      <c r="G26" s="16"/>
      <c r="H26" s="16"/>
    </row>
    <row r="27" spans="1:8">
      <c r="A27" s="16"/>
      <c r="B27" s="16"/>
      <c r="D27" s="16"/>
      <c r="E27" s="16"/>
      <c r="F27" s="16"/>
      <c r="G27" s="16"/>
      <c r="H27" s="16"/>
    </row>
    <row r="28" spans="1:8">
      <c r="A28" s="16"/>
      <c r="B28" s="16"/>
      <c r="D28" s="16"/>
      <c r="E28" s="16"/>
      <c r="F28" s="16"/>
      <c r="G28" s="16"/>
      <c r="H28" s="16"/>
    </row>
    <row r="29" spans="1:8">
      <c r="A29" s="16"/>
      <c r="B29" s="16"/>
      <c r="D29" s="16"/>
      <c r="E29" s="16"/>
      <c r="F29" s="16"/>
      <c r="G29" s="16"/>
      <c r="H29" s="16"/>
    </row>
  </sheetData>
  <pageMargins left="0.70866141732283505" right="0.70866141732283505" top="0.94803149606299197" bottom="0.94803149606299197" header="0.31496062992126" footer="0.31496062992126"/>
  <pageSetup paperSize="9" scale="84" fitToHeight="0" orientation="landscape" r:id="rId1"/>
  <headerFooter>
    <oddFooter>&amp;C&amp;"Arial,Regular"&amp;9&amp;K012855PAGE &amp;P</oddFooter>
    <evenHeader>&amp;C&amp;G</evenHeader>
    <evenFooter>&amp;C&amp;"Arial,Regular"&amp;9&amp;K012855PAGE &amp;P</evenFooter>
    <firstHeader>&amp;C&amp;G</firstHeader>
    <firstFooter>&amp;C&amp;"Arial,Regular"&amp;9&amp;K012855PAGE &amp;P</firstFooter>
  </headerFooter>
  <customProperties>
    <customPr name="_pios_id" r:id="rId2"/>
  </customProperties>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C0F8958237E474D8DD1A05EBF9A907D" ma:contentTypeVersion="13" ma:contentTypeDescription="Ein neues Dokument erstellen." ma:contentTypeScope="" ma:versionID="2926e8d6db3ef31ba7a5d98081f26d8d">
  <xsd:schema xmlns:xsd="http://www.w3.org/2001/XMLSchema" xmlns:xs="http://www.w3.org/2001/XMLSchema" xmlns:p="http://schemas.microsoft.com/office/2006/metadata/properties" xmlns:ns3="03da6e3f-6600-491c-aac2-bad9fe8aaeb4" xmlns:ns4="a61a685f-483a-4eba-9206-9d058ed6eedb" targetNamespace="http://schemas.microsoft.com/office/2006/metadata/properties" ma:root="true" ma:fieldsID="60015276033418be78058e6b34bd82e9" ns3:_="" ns4:_="">
    <xsd:import namespace="03da6e3f-6600-491c-aac2-bad9fe8aaeb4"/>
    <xsd:import namespace="a61a685f-483a-4eba-9206-9d058ed6eed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a6e3f-6600-491c-aac2-bad9fe8aae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1a685f-483a-4eba-9206-9d058ed6eedb"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SharingHintHash" ma:index="15"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Application xmlns="http://www.sap.com/cof/excel/application">
  <Version>2</Version>
  <Revision>2.7.201.85348</Revision>
</Applicatio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1E90F3-4DC6-46FA-9ECF-378F1E4BD5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a6e3f-6600-491c-aac2-bad9fe8aaeb4"/>
    <ds:schemaRef ds:uri="a61a685f-483a-4eba-9206-9d058ed6ee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559FD3-E39D-41DA-8DF3-169B9D2393BD}">
  <ds:schemaRefs>
    <ds:schemaRef ds:uri="http://schemas.microsoft.com/office/2006/documentManagement/types"/>
    <ds:schemaRef ds:uri="03da6e3f-6600-491c-aac2-bad9fe8aaeb4"/>
    <ds:schemaRef ds:uri="http://purl.org/dc/elements/1.1/"/>
    <ds:schemaRef ds:uri="http://schemas.microsoft.com/office/infopath/2007/PartnerControls"/>
    <ds:schemaRef ds:uri="a61a685f-483a-4eba-9206-9d058ed6eedb"/>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BA02814-9024-4CE6-81CE-8DDDB920DE8E}">
  <ds:schemaRefs>
    <ds:schemaRef ds:uri="http://www.sap.com/cof/excel/application"/>
  </ds:schemaRefs>
</ds:datastoreItem>
</file>

<file path=customXml/itemProps4.xml><?xml version="1.0" encoding="utf-8"?>
<ds:datastoreItem xmlns:ds="http://schemas.openxmlformats.org/officeDocument/2006/customXml" ds:itemID="{F88D52D6-BB2C-405F-A6FB-B5D69E8D3D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22</vt:i4>
      </vt:variant>
    </vt:vector>
  </HeadingPairs>
  <TitlesOfParts>
    <vt:vector size="41" baseType="lpstr">
      <vt:lpstr>Cover</vt:lpstr>
      <vt:lpstr>Selected KPI's</vt:lpstr>
      <vt:lpstr>Statement of Cash Flows</vt:lpstr>
      <vt:lpstr>Balance sheet</vt:lpstr>
      <vt:lpstr>Income Statement</vt:lpstr>
      <vt:lpstr>Revenues</vt:lpstr>
      <vt:lpstr>OPEX</vt:lpstr>
      <vt:lpstr>EBITDAX</vt:lpstr>
      <vt:lpstr>Financial result</vt:lpstr>
      <vt:lpstr>Adjusted net income</vt:lpstr>
      <vt:lpstr>Segment reporting</vt:lpstr>
      <vt:lpstr>Production per region</vt:lpstr>
      <vt:lpstr>Revenues per region</vt:lpstr>
      <vt:lpstr>Realised Prices</vt:lpstr>
      <vt:lpstr>EBITDAX per region</vt:lpstr>
      <vt:lpstr>Capex per region</vt:lpstr>
      <vt:lpstr>Production costs per region</vt:lpstr>
      <vt:lpstr>EXPEX per region</vt:lpstr>
      <vt:lpstr>Reserves per region</vt:lpstr>
      <vt:lpstr>'Adjusted net income'!Druckbereich</vt:lpstr>
      <vt:lpstr>'Balance sheet'!Druckbereich</vt:lpstr>
      <vt:lpstr>'Capex per region'!Druckbereich</vt:lpstr>
      <vt:lpstr>Cover!Druckbereich</vt:lpstr>
      <vt:lpstr>EBITDAX!Druckbereich</vt:lpstr>
      <vt:lpstr>'EBITDAX per region'!Druckbereich</vt:lpstr>
      <vt:lpstr>'EXPEX per region'!Druckbereich</vt:lpstr>
      <vt:lpstr>'Financial result'!Druckbereich</vt:lpstr>
      <vt:lpstr>'Income Statement'!Druckbereich</vt:lpstr>
      <vt:lpstr>OPEX!Druckbereich</vt:lpstr>
      <vt:lpstr>'Production costs per region'!Druckbereich</vt:lpstr>
      <vt:lpstr>'Production per region'!Druckbereich</vt:lpstr>
      <vt:lpstr>'Realised Prices'!Druckbereich</vt:lpstr>
      <vt:lpstr>'Reserves per region'!Druckbereich</vt:lpstr>
      <vt:lpstr>Revenues!Druckbereich</vt:lpstr>
      <vt:lpstr>'Revenues per region'!Druckbereich</vt:lpstr>
      <vt:lpstr>'Segment reporting'!Druckbereich</vt:lpstr>
      <vt:lpstr>'Selected KPI''s'!Druckbereich</vt:lpstr>
      <vt:lpstr>'Statement of Cash Flows'!Druckbereich</vt:lpstr>
      <vt:lpstr>'Reserves per region'!Drucktitel</vt:lpstr>
      <vt:lpstr>'Segment reporting'!Drucktitel</vt:lpstr>
      <vt:lpstr>'Selected KPI''s'!Drucktitel</vt:lpstr>
    </vt:vector>
  </TitlesOfParts>
  <Manager/>
  <Company>Goldman Sachs &amp; 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Vollmer, Marc</dc:creator>
  <cp:keywords>Public</cp:keywords>
  <dc:description/>
  <cp:lastModifiedBy>Vollmer, Marc</cp:lastModifiedBy>
  <cp:revision/>
  <cp:lastPrinted>2021-03-18T07:53:39Z</cp:lastPrinted>
  <dcterms:created xsi:type="dcterms:W3CDTF">2019-10-09T14:53:09Z</dcterms:created>
  <dcterms:modified xsi:type="dcterms:W3CDTF">2021-03-26T14:26:45Z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iveDocumentsID">
    <vt:lpwstr>09a5e7f2-548f-490a-a9ca-a970a8b54cab</vt:lpwstr>
  </property>
  <property fmtid="{D5CDD505-2E9C-101B-9397-08002B2CF9AE}" pid="3" name="Project">
    <vt:lpwstr>ibdroot</vt:lpwstr>
  </property>
  <property fmtid="{D5CDD505-2E9C-101B-9397-08002B2CF9AE}" pid="4" name="TitusGUID">
    <vt:lpwstr>1f4ef240-e40d-4960-9e28-553aa919bf6a</vt:lpwstr>
  </property>
  <property fmtid="{D5CDD505-2E9C-101B-9397-08002B2CF9AE}" pid="5" name="Classification">
    <vt:lpwstr>I</vt:lpwstr>
  </property>
  <property fmtid="{D5CDD505-2E9C-101B-9397-08002B2CF9AE}" pid="6" name="db.comClassification">
    <vt:lpwstr>Public</vt:lpwstr>
  </property>
  <property fmtid="{D5CDD505-2E9C-101B-9397-08002B2CF9AE}" pid="7" name="ContentTypeId">
    <vt:lpwstr>0x0101002C0F8958237E474D8DD1A05EBF9A907D</vt:lpwstr>
  </property>
  <property fmtid="{D5CDD505-2E9C-101B-9397-08002B2CF9AE}" pid="8" name="CustomUiType">
    <vt:lpwstr>2</vt:lpwstr>
  </property>
</Properties>
</file>